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20" windowHeight="7530" tabRatio="310"/>
  </bookViews>
  <sheets>
    <sheet name="BATERATUA" sheetId="15" r:id="rId1"/>
  </sheets>
  <definedNames>
    <definedName name="_xlnm._FilterDatabase" localSheetId="0" hidden="1">BATERATUA!$A$1:$J$476</definedName>
  </definedNames>
  <calcPr calcId="152511"/>
</workbook>
</file>

<file path=xl/calcChain.xml><?xml version="1.0" encoding="utf-8"?>
<calcChain xmlns="http://schemas.openxmlformats.org/spreadsheetml/2006/main">
  <c r="C477" i="15"/>
  <c r="B477"/>
  <c r="G479" l="1"/>
  <c r="G81" l="1"/>
  <c r="G82"/>
  <c r="G83"/>
  <c r="G84"/>
  <c r="G85"/>
  <c r="G68"/>
  <c r="G69"/>
  <c r="G53"/>
  <c r="G54"/>
  <c r="G25"/>
  <c r="G26"/>
  <c r="F85"/>
  <c r="F84"/>
  <c r="F83"/>
  <c r="F82"/>
  <c r="F81"/>
  <c r="F69"/>
  <c r="F68"/>
  <c r="F54"/>
  <c r="F53"/>
  <c r="F26"/>
  <c r="F25"/>
  <c r="F479" l="1"/>
</calcChain>
</file>

<file path=xl/sharedStrings.xml><?xml version="1.0" encoding="utf-8"?>
<sst xmlns="http://schemas.openxmlformats.org/spreadsheetml/2006/main" count="1610" uniqueCount="875">
  <si>
    <t>Ardatzak</t>
  </si>
  <si>
    <t>Helburu estrategikoak edo Legealdirako Helburuak</t>
  </si>
  <si>
    <t>ERANTZULEA</t>
  </si>
  <si>
    <t>Diru sarreren aurreikuspenak</t>
  </si>
  <si>
    <t>Proiektu-Progama Ekintza zehatzak</t>
  </si>
  <si>
    <t>Ekintzak aurrera eroateko KOSTUA</t>
  </si>
  <si>
    <t>Kapitulua</t>
  </si>
  <si>
    <t>Azoka. Txukuntze lanak eta eskaintza zabaltzea lortu</t>
  </si>
  <si>
    <t>Merkatari eta hostalarien lehiakortasuna sendotu</t>
  </si>
  <si>
    <t>Garbitasuna. Plangintza berria. Sensibilizazioa. Txakurren kakak, birziklatzea, sastar batzea, Kontenedorak…</t>
  </si>
  <si>
    <t>Merkatal guneetako urbanizazioak atseginagoak egin (alde zaharra, bizkaiko jaurerria, taraska, askatasun bidea…)</t>
  </si>
  <si>
    <t xml:space="preserve">Saihesbidea. Tellaetxe tar Josu. </t>
  </si>
  <si>
    <t>Aparkatzeko guneak sortu</t>
  </si>
  <si>
    <t>Garraio publikoaren erabileraren jarraipena egin. Bermibusa, auzotaxia, trena, autobusa…</t>
  </si>
  <si>
    <t>Irisgarritasuna hobetu (zarragoitxi, itsasbegi)</t>
  </si>
  <si>
    <t>Trafikoa. Berrantolaketa aztertu</t>
  </si>
  <si>
    <t>Turismoa sustatu. Edertze plana. Bizkaia Costa Vasca. Urremendi</t>
  </si>
  <si>
    <t>Herriko argiterian hobakuntzak</t>
  </si>
  <si>
    <t>Udaletxearen barriztatze lanak</t>
  </si>
  <si>
    <t>Portuetako zuzendaritzagaz harremana hiruhilabetero. Portuko hobakuntzetan parte hartu. Portuko plan berezia. Portuen legea</t>
  </si>
  <si>
    <t>Ertzaintzagaz harremana, udaltzaingoaren zerbitzua aztertu eta sendotu</t>
  </si>
  <si>
    <t>Herri babesagaz hiruhilabeteroko jarraipena. Taldea sendotu</t>
  </si>
  <si>
    <t>Ingurumena. Udal sarea 21.</t>
  </si>
  <si>
    <t>Aterpe gunea</t>
  </si>
  <si>
    <t>Osasun sarea. Herritarren osasunerako prebentzioa landu</t>
  </si>
  <si>
    <t>Bizitza aktiboa sustatu adin guztietan</t>
  </si>
  <si>
    <t>Kirolzaletasuna sustatu. Kirol taldeekaz harremana. Arraun taldearen hitzarmena berrikusi</t>
  </si>
  <si>
    <t>Kirol instalazioetan hobakuntzak (frontoia, igerilekua, hermanuek…)</t>
  </si>
  <si>
    <t>Nestor Basterretxearen parke eskultorikoa balioan jarri</t>
  </si>
  <si>
    <t>Euskeraren erabilera indartu</t>
  </si>
  <si>
    <t>Euskeraren aholku batzordea</t>
  </si>
  <si>
    <t>Gizarte zerbitzuak. Txarren dagozanen errealitateak ezagutu eta soluzioak bilatu. Informazioa zabaldu</t>
  </si>
  <si>
    <t>Talde sozialakaz harremana sendotu. Kabidxe, kate sarea, jubilatuak…</t>
  </si>
  <si>
    <t>Hezkuntza zentruekaz elkarlana. Hezkuntzaz kanpoko heziketarako programak landu. Ordezkarien lanari jarraipena egin.</t>
  </si>
  <si>
    <t>Kultur taldeen koordinazio gunea sortu. Kultur taldeekaz harremana. Programazioa landu eta koordinatu</t>
  </si>
  <si>
    <t>Zinezaletasuna indartu</t>
  </si>
  <si>
    <t>Herritik gorako eremuetan parte hartzea. Udalbiltza, Eudel…</t>
  </si>
  <si>
    <t>Udalerri euskaldunen artean erreferente izaten jarraitu. UEMA</t>
  </si>
  <si>
    <t>Erakunde berritzailea. BUKES. Paper gabeko administrazioa… Antolakuntza</t>
  </si>
  <si>
    <t>Kontu batzordea: aurrekontuak, tasak, egoera ekonomikoa, finantza egitura hobetu. Diru sarrerak handitzeko eta gastuak murrizteko aukerak aztertu</t>
  </si>
  <si>
    <t>Erakundeko pertsonak (prebentzioa, formazioa, garapena, balorazioa, sindikatuekaz harremana…). Motibazioa, produktibitatea</t>
  </si>
  <si>
    <t>Arrain azoka sendotu</t>
  </si>
  <si>
    <t>Lur bizi proiektuari jarraipena emon. Enplegu plana. Produktugileekin harremana. Azoka bereziak</t>
  </si>
  <si>
    <t xml:space="preserve">Herriko guneen zaintza (tala, san andres, zarragoitxi, alde zaharra…) Garbitasuna, obrak, segurtasuna, lorazaintza… Auzokideekaz harremana sistematizatu. </t>
  </si>
  <si>
    <t>Busturialdeko Ur Partzuergoa. Ur hornidura eta saneamendua</t>
  </si>
  <si>
    <t>Oinezko ibilbide berriak diseinatu. Txibitxiaga, Errotak, arene, aritzatxu…</t>
  </si>
  <si>
    <t>Sormen eta garapenerako espazioak lagundu. Lan ezberdinen aitortza</t>
  </si>
  <si>
    <t>Komunikazioa</t>
  </si>
  <si>
    <t>1.- ARDATZA</t>
  </si>
  <si>
    <t>1.1.-</t>
  </si>
  <si>
    <t>1.2.-</t>
  </si>
  <si>
    <t>1.3.-</t>
  </si>
  <si>
    <t>1.4.-</t>
  </si>
  <si>
    <t>1.5.-</t>
  </si>
  <si>
    <t>1.6.-</t>
  </si>
  <si>
    <t>1.7.-</t>
  </si>
  <si>
    <t>1.9.-</t>
  </si>
  <si>
    <t>1.10.-</t>
  </si>
  <si>
    <t>2.-ARDATZA</t>
  </si>
  <si>
    <t>Desoreka  sozialei aurre egin</t>
  </si>
  <si>
    <t>2.1.-</t>
  </si>
  <si>
    <t>2.2.-</t>
  </si>
  <si>
    <t>2.3.-</t>
  </si>
  <si>
    <t>3.- ARDATZA</t>
  </si>
  <si>
    <t>Herritarren bizi-kalidadea bermatzea</t>
  </si>
  <si>
    <t>3.1.-</t>
  </si>
  <si>
    <t>3.3.-</t>
  </si>
  <si>
    <t>3.4.-</t>
  </si>
  <si>
    <t>3.5.-</t>
  </si>
  <si>
    <t>3.6.-</t>
  </si>
  <si>
    <t>3.7.-</t>
  </si>
  <si>
    <t>3.8.-</t>
  </si>
  <si>
    <t>3.9.-</t>
  </si>
  <si>
    <t>3.10.-</t>
  </si>
  <si>
    <t>3.11.-</t>
  </si>
  <si>
    <t>3.12.-</t>
  </si>
  <si>
    <t>3.13.-</t>
  </si>
  <si>
    <t>3.14.-</t>
  </si>
  <si>
    <t>3.15.-</t>
  </si>
  <si>
    <t>3.16.-</t>
  </si>
  <si>
    <t>3.17.-</t>
  </si>
  <si>
    <t>3.18.-</t>
  </si>
  <si>
    <t>3.19.-</t>
  </si>
  <si>
    <t>4. ARDATZA</t>
  </si>
  <si>
    <t>Bermeoren eraldaketa</t>
  </si>
  <si>
    <t>4.1.-</t>
  </si>
  <si>
    <t>4.2.-</t>
  </si>
  <si>
    <t>4.3.-</t>
  </si>
  <si>
    <t>4.4.-</t>
  </si>
  <si>
    <t>4.5.-</t>
  </si>
  <si>
    <t>4.6.-</t>
  </si>
  <si>
    <t>4.7.-</t>
  </si>
  <si>
    <t>5. ARDATZA</t>
  </si>
  <si>
    <t>Herritar guztiak kulturaren parte eta jabe izatea lortu</t>
  </si>
  <si>
    <t>5.1.-</t>
  </si>
  <si>
    <t>5.2.-</t>
  </si>
  <si>
    <t>5.3.-</t>
  </si>
  <si>
    <t>5.4.-</t>
  </si>
  <si>
    <t>5.5.-</t>
  </si>
  <si>
    <t>5.6.-</t>
  </si>
  <si>
    <t>5.7.-</t>
  </si>
  <si>
    <t>5.8.-</t>
  </si>
  <si>
    <t>5.9.-</t>
  </si>
  <si>
    <t>Irakurzaletasuna sustatu. Hobakuntzak liburutegian.</t>
  </si>
  <si>
    <t>6. ARDATZA</t>
  </si>
  <si>
    <t>Kudeaketa  eraginkorra</t>
  </si>
  <si>
    <t>6.2.-</t>
  </si>
  <si>
    <t>6.3.-</t>
  </si>
  <si>
    <t>6.4.-</t>
  </si>
  <si>
    <t>6.5.-</t>
  </si>
  <si>
    <t>6.6.-</t>
  </si>
  <si>
    <t>6.7.-</t>
  </si>
  <si>
    <t>6.8.-</t>
  </si>
  <si>
    <t>6.9.-</t>
  </si>
  <si>
    <t>Herritarrekin elkar-eragina</t>
  </si>
  <si>
    <t>Gardentasuna eta gobernu ona</t>
  </si>
  <si>
    <t>Idazkaritza. Arlo juridikoa. Ondarearen kudeaketa</t>
  </si>
  <si>
    <t xml:space="preserve">Bermeo sozioekonomikoki indartzea. 
Prestakuntza eta kalitatezko lana izateko politikak bultzatzea
</t>
  </si>
  <si>
    <t xml:space="preserve">2017 urteko HELBURUAK
</t>
  </si>
  <si>
    <t xml:space="preserve">OHARRAK 
 </t>
  </si>
  <si>
    <t>Eskualdeko garapena. Urdaibai Patronatua. Industriagunea. Urremendi</t>
  </si>
  <si>
    <t>BTC garatu</t>
  </si>
  <si>
    <t>Itsas ondarearen zaintza, dinamizazioa… Galerna elkarteagaz elkarlana sendotu</t>
  </si>
  <si>
    <t>Gaztelugatxeko San Juan. Aldundiagaz plan estrategikoa bultzatu. Sarrerak hobatu. Batzordeagaz harremana</t>
  </si>
  <si>
    <t>2.4.-</t>
  </si>
  <si>
    <t>Elkartasuna</t>
  </si>
  <si>
    <t>2.5.-</t>
  </si>
  <si>
    <t>Gazteen beharrizanak aztertu eta erantzun: Partaidetza handiagoa eragin herriaren garapenean inplikatzeko, gazte lokalen araudiaren jarraipena, administrazioa hurbildu, drogen aurreko prebentzioa, sormena eta ekintzailetza landu lana bilatzeko…</t>
  </si>
  <si>
    <t>Eraikinen mantenua</t>
  </si>
  <si>
    <t>Herri erakargarria landu. Tonpoiko proiektua, Zarragoitxiko proiektua. Plan Orokorreko hiru guneak berraztertu.</t>
  </si>
  <si>
    <t>Alde Zaharraren Bizibarritzea.  Beruala</t>
  </si>
  <si>
    <t>Musika zaletasuna sustatu.</t>
  </si>
  <si>
    <t>Asetasun inkestak burutu</t>
  </si>
  <si>
    <t xml:space="preserve">Alde biko komunikazioan aurrerapausuak emon. </t>
  </si>
  <si>
    <t>Asetasun inkestak diseinatu eta ustiatzeko zerbitzu kontratua</t>
  </si>
  <si>
    <t>Gizarte Sareen Gida
 egin eta publikatu(udal irudiaren kontratupean)</t>
  </si>
  <si>
    <t>Udal zerbitzu Kartaren ebaluaketa burutu</t>
  </si>
  <si>
    <t>Q-epeako kuota barruan dago zerbitzu hau</t>
  </si>
  <si>
    <t>Udal web guztiak eraldatu, egokitu eta bateratu irudi zein erabileraren logika bardina izanda eta bakoitzaren xedea aintzat hartuta egunerturik gelditu daitezen</t>
  </si>
  <si>
    <t xml:space="preserve">    Liburutegia
    GIZ:  
    Aita Guria 
    Behargintza
    Turismoa
    Euskera Saila
    GOUP
    Sancti Spiritus
    Toponimia
    Kirol Patronatua
    Musika Eskola
    Udal artxiboa
    Liburutegia</t>
  </si>
  <si>
    <t>I</t>
  </si>
  <si>
    <t>II</t>
  </si>
  <si>
    <t>Udalaren kanpo irudia zein inprenta lan guztiak bateraturik jorratu</t>
  </si>
  <si>
    <t>ATB-ALKATETZA</t>
  </si>
  <si>
    <t>Gardentasun ataria eta ditugun datuak informazio bilakatzeko zerbitzu kontratua</t>
  </si>
  <si>
    <t>LOPDko egokitzapenak: Ikuskaritzan antzemandako neurri zuzentzaileak eta egin beharreko eragiketak jorratu</t>
  </si>
  <si>
    <t>LOPD: Neurri zuzentzaileak</t>
  </si>
  <si>
    <t>Q-epeako urteko kidetza, Euskaliteko laguntzaile kuota, Kalidadeko ikuskaritzak, ebaluaketak, kontratuak, kudeaketa erremintak udal lan taldeetan aplikatzeko</t>
  </si>
  <si>
    <t>Kudeaketako ekimenak</t>
  </si>
  <si>
    <t>Egiten-ikasi programa</t>
  </si>
  <si>
    <r>
      <rPr>
        <b/>
        <sz val="10"/>
        <rFont val="Arial"/>
        <family val="2"/>
      </rPr>
      <t>Paper gabeko administrazioa-Espediente elektronikoa:</t>
    </r>
    <r>
      <rPr>
        <sz val="10"/>
        <rFont val="Arial"/>
      </rPr>
      <t xml:space="preserve"> Udalaren funtzionamendu-kultura aldaketa 
</t>
    </r>
  </si>
  <si>
    <t>Espediente elektronikoa
 martxan jarri (software eta hardware partidekin lotura)</t>
  </si>
  <si>
    <t>I eta II</t>
  </si>
  <si>
    <t>Software Mantenimendua</t>
  </si>
  <si>
    <t>Software Aldaketak</t>
  </si>
  <si>
    <t>Oinezko guneko eskarien aplikazioaren moldaketa egindako aldaketen arabera kudeatzeko, Tramiteak online atariaren moldaketa, AS400eko aplikazioen aldaketak, Oinezko guneko salaketen aplikazioaren moldaketa</t>
  </si>
  <si>
    <t>Fotokopiagailuen mantenimendu kontratuak</t>
  </si>
  <si>
    <t>Fotokopiagailuen kostu-kopiak</t>
  </si>
  <si>
    <t>Fotokopiagailuen renting kontratua</t>
  </si>
  <si>
    <t>Udal fotokopiagailu guztien kudeaketa eraginkorra</t>
  </si>
  <si>
    <t>Hardware mantenimendua</t>
  </si>
  <si>
    <t xml:space="preserve">Intxausti eta ATB eraikinetako SAI ekipoaren, Panel informatiboen (Artxa eta Galerna),  Kerio Mail Server - Posta Zerbitzariaren mantenimendua eta lizentzien, ZyWall Firewall-aren, Lanorduen prezentzia kontrolerako sistemaren, Kultura etxeko SAI ekipoaren, Berhaz bulegoko ticket sistemaren, Omesa Kultura etxeko makinaren kudeaketa eraginkorra </t>
  </si>
  <si>
    <t>Wolters Klumer, KULTUR.NET aplikazioaren, Bermeo.org eta bermeokoudala.org domeinuen, APP eta SMS bidalketa. 20 orduko bonuaren, Mugikorrentzako aplikazioaren, Norton Antibirus sistemaren, Derecho local, quantor social datu baseen, WordFast 3 lizentziaren, PROACTIVANET aplikazioaren, SWALL aplikazioaren, Bermeo.eus eta bermeokoudala.eus domeinuen, Euskera web orriaren, Ergo/IBV aplikazioaren, Web Izapide aplikazioaren eta SSL EV ziurtagirien, ELIZA programaren, Sifac datu basearen, iConoce harpidetzaren, bermeoudala.net Hosting-aren, Liburutegi, Aitaguria, artxiboko Hosting-aren, PREVEN C32 aplikazioaren, AS400erako 400 orduko mantenimendu boltsa,  Antiburusa berritzeko eta VIMEOren kudeaketa eraginkorra zein mantenimendu ordu kopuruak bermatzea</t>
  </si>
  <si>
    <t>Web guneen mantenimendua</t>
  </si>
  <si>
    <t>Udal web gune guztien mantenimendu lanak bermatzea.</t>
  </si>
  <si>
    <t>Espedienteen kudeaketarako:  80 orduko bonoa, Erabiltzaileentzako formakuntza</t>
  </si>
  <si>
    <t>Espedienteen kudeaketa</t>
  </si>
  <si>
    <t>Asistentzia informatikoa bermatzeko zerbitzu kontratu txikia egiteko aukera izatea ditugun hornitzaileekin: oporraldi, bajak, ezustekoak betetzeko</t>
  </si>
  <si>
    <t>Asistentzia informatikoa</t>
  </si>
  <si>
    <t>Zerbitzarien renting kontratuari jarraipena emon</t>
  </si>
  <si>
    <t>Zerbitzarien renting kontratua</t>
  </si>
  <si>
    <t>Informatikako ekipamendua</t>
  </si>
  <si>
    <t>VI</t>
  </si>
  <si>
    <t>Udal guztiko baliabide informatiko zein teknologi barrien hornidura beharrizanak: Bideozaintzako 3 kamera ordeztea, Ordenagailuen berritze plana (15 Ord), Hardware ekipamendu erostea: Ordenagailuen osagaiak, inprimagailuak, pantailak, sareko tresneria, wifi AP-ak, kamerak, proiektagailuak, eskanerrak.</t>
  </si>
  <si>
    <t xml:space="preserve">GUZTIRA: </t>
  </si>
  <si>
    <t>Kudeaketa aurreratuaren eredua Udalean ezartzea, 4 sail-zerbitzutatik hasita: Kirol Patronatua, Behargintza, Turismo, ATB.</t>
  </si>
  <si>
    <t>Proiektutako lan dinamika</t>
  </si>
  <si>
    <t>Irudi lan guztiak bideratzeko zerbitzu kontratuak + herriko enpresekin inprenta lan nagusiak</t>
  </si>
  <si>
    <t>Erabilgarria eta  intuitiboa dan Gardentasun atari bat lortu, legearen betepena bermatuta herritarren ikuspegitik informazioa eskaintzeko. (datuen bilketatik-informazio gardenera igaro)</t>
  </si>
  <si>
    <t>Udalak hasi duen prozesu-proiektu bidezko kudeaketa lanari ekitea, lan taldeak elikatu, beharrezko baliabideez hornitu eta koordinazio lanak mantenduta: Diru Laguntzak. Gune Publikoetako ekintzak, BAZP, Enpresa bat sortzera noa, Berdintasuna, Udal Zerbitzu Karta, Herritarren oinetan, Udal kontratazioa, Udal irudia kanpora begira, kudeaketa aurreratua udalean, Operatiboa: Gardentasuna.</t>
  </si>
  <si>
    <t xml:space="preserve">Bideozaintza sistema aldatzea, Langileentzako Izenpe ziurtagiriak eskuratzea, Hilerriko aplikazioaren eguneraketa, 150 antibirus lizentzia. </t>
  </si>
  <si>
    <t>6.1</t>
  </si>
  <si>
    <t>GAZTELUGATXEKO SAN JUAN HOBETU</t>
  </si>
  <si>
    <t>FORU ALDUNDIAGAZ ETA EUSKO JAURLARITZAGAZ BATZARRAK. PROIEKTUARI JARRAIPENA</t>
  </si>
  <si>
    <t>URIGINTZA-TURISMO</t>
  </si>
  <si>
    <t>ONDAREA BALIOAN IPINI</t>
  </si>
  <si>
    <t>ANDRA MARI ELIZA ETA UDALETXEAREN ARGITERIA</t>
  </si>
  <si>
    <t>URIGINTZA-BERUALA</t>
  </si>
  <si>
    <t>KALE ETA URI GUNEEN BARRIZTAPENA</t>
  </si>
  <si>
    <t>HURTADO DE MENDOZA KALEKO ORUBEAREN DESJABETZAPENA</t>
  </si>
  <si>
    <t>NIRETXE, SL-EK DAUZAKAN ZORREN KOPENTSAZIOA</t>
  </si>
  <si>
    <t>HURTADO DE MENDOZA KALEKO ORUBEA EKOKITU</t>
  </si>
  <si>
    <t>DIRU LAGUNTZA ESKATU DA</t>
  </si>
  <si>
    <t>UDAL ERAIKINEN BARRIZTAPENA</t>
  </si>
  <si>
    <t>UDALETXEKO PROIEKTUAREN BIGARREN FASEA</t>
  </si>
  <si>
    <t>PORTUA HOBETU</t>
  </si>
  <si>
    <t>PLAN BEREZIAREN ALDAKETARI JARRAIPENA</t>
  </si>
  <si>
    <t>APARKALEKU DISUASORIOAK</t>
  </si>
  <si>
    <t>PERGOLAKO APARKALEKUA</t>
  </si>
  <si>
    <t>URIGINTZAN GARAPEN JASANGARRIA LANDU</t>
  </si>
  <si>
    <t>TALA INGURUKO PAISAIAREN EKINTZA PLANA</t>
  </si>
  <si>
    <t>PLAN OROKORRA</t>
  </si>
  <si>
    <t>HIRU GUNEEN INGURUKO ERABAGIA ETA TESTU BATEGINA</t>
  </si>
  <si>
    <t>TERRAZEN ORDENANTZA BERRIKUSI</t>
  </si>
  <si>
    <t>BIZKAIKO JAURERRIA KALEA EGOKITU</t>
  </si>
  <si>
    <t>AZPIEGITURA EGOKIAK IZAN</t>
  </si>
  <si>
    <t>LURRAK ESKURATU ETA OBRA EGIN</t>
  </si>
  <si>
    <t>OINEZKO GUNE BARRIAK</t>
  </si>
  <si>
    <t>ARTIKEKO BIDEA EGOKITU: FORU ALDUNDIAGAZ BATZARRAK</t>
  </si>
  <si>
    <t>ALDE ZAHARRA BEZIBERRITZEKO PLANA</t>
  </si>
  <si>
    <t>BERMEOKO ALDE ZAHARREKO PLANA</t>
  </si>
  <si>
    <t>Berziklapen tasa orokorra 
mantentzea: hondakinen %26a. Gune babestuen egoera hobetzea</t>
  </si>
  <si>
    <t>227 08 01 PAPERA BATZEKO KONTRATUA</t>
  </si>
  <si>
    <t>Dirulaguntza Ecoembes: 27.700</t>
  </si>
  <si>
    <t>227 23 01 BOLUMEN HANDIKOAK BATZEKO KONTRATUA</t>
  </si>
  <si>
    <t>227 23 02 ERROPAK BATZEKO KONTRATUA</t>
  </si>
  <si>
    <t>227 23 04 OLIOA BATZEKO KONTRATUA</t>
  </si>
  <si>
    <t>227 30 02 ZABOR ETA GUNE BERDEAK GARBITZEKO KONTRATUA</t>
  </si>
  <si>
    <t>227 03 02 IDENTIFIKATUTAKO GUNEEN BERRESKURAPENA (2. partea)</t>
  </si>
  <si>
    <t>Dirulaguntza EJ: 7.588</t>
  </si>
  <si>
    <t>210 01 09 PANPA BELARRA ELIMINATZEA</t>
  </si>
  <si>
    <t>227 25 02 SONOMETROAREN ERREBISIOA</t>
  </si>
  <si>
    <t>Jasangarritasuna 
txertatu udal kudeaketan</t>
  </si>
  <si>
    <t>226 99 03 HEZIKETA, EKINTZAK ETA KANPAINAK</t>
  </si>
  <si>
    <t>226 06 02 AGENDA 21, UDALSAREA ETA ESKOLA AGENDA 21</t>
  </si>
  <si>
    <t>Herritarrak informatzea</t>
  </si>
  <si>
    <t xml:space="preserve">Udalaren herri barruko posta eta  jakinarazpenen kontratua, Kanpoko postaren kontratua, prentsan iragarkiak argitaratzea eta mezularitza kontratuak (Bermiopost, correos, nacex, Taller2A)  </t>
  </si>
  <si>
    <t>2016ko gastu prebisinoaren arabera finkatu beharreko kopurua</t>
  </si>
  <si>
    <t>Herritarrak ondo informatuta 
egotea eta udala koordinatuta egotea</t>
  </si>
  <si>
    <t>Bermeoko Udalaren, bere menpeko Erakunde Autonomoen eta enpresa publikoen barne eta kanpo komunikazino zerbitzua kontratatzea.</t>
  </si>
  <si>
    <t>Alkatetzakoa da baina idazkaritzak bideratzen dau.</t>
  </si>
  <si>
    <t>Udal kudeaketa legeagaz bat egiten dala bermatzen jarraitu eta udal jabariaren babesa</t>
  </si>
  <si>
    <t xml:space="preserve">Aholkularitza eta gastu juridikoen defentsa eta notaritza eta erregistro gastuak  </t>
  </si>
  <si>
    <t>OHZ errolaaren kontrola</t>
  </si>
  <si>
    <t>"ADOS" INFORMATIKA ENPRESARI APLIKAZINO INFORMATIKOA EROSTEA</t>
  </si>
  <si>
    <t>Ekonomi , Ondare eta Errenta ABT</t>
  </si>
  <si>
    <t>Informatika sailaren esku aurrekontua eskatzea</t>
  </si>
  <si>
    <t xml:space="preserve">KUDEAKETA EKINTZAK 
</t>
  </si>
  <si>
    <t xml:space="preserve">
1. Biltegiko iturgintzako lokala eta bertan dagoen material guztia era egokian antolatu, atondu eta mantendu  </t>
  </si>
  <si>
    <t>BAI 2015ean lan istripu tasak gutxitzeagatik lortutako BONUS PIZGARRIA: 7.254,84€  (lotuta 6. kapituluarekin)</t>
  </si>
  <si>
    <t xml:space="preserve">2. Biltegiko barrakoiak desegin eta suntsitu zerbitzuetako material eta ekipoen kokapen berrira pasatuz   </t>
  </si>
  <si>
    <t xml:space="preserve">3. Biltegian ematen den zerbitzu guztien birkokapena antolatu      </t>
  </si>
  <si>
    <t xml:space="preserve">4. Biltegian ezarri leku berri bat ibilgailu bakoitzarako             </t>
  </si>
  <si>
    <t xml:space="preserve">5. Biltegian Ur hartune ekipatuen (BIE) instalakuntza jarri.    </t>
  </si>
  <si>
    <t xml:space="preserve">6. Biltegian emergentziako dutxak eta begi garbiketarako instalazioa jarri            </t>
  </si>
  <si>
    <t xml:space="preserve">7. Hermanuetako biltegian apurtuta dauden materialen paletak kendu eta berriak jarri      </t>
  </si>
  <si>
    <t xml:space="preserve">8. Barne auditoriak ezarri eta burutu sistemaren hobekuntza hobetzeko zioaz  </t>
  </si>
  <si>
    <t>EKINTZA FORMATIBOAK</t>
  </si>
  <si>
    <t>2. Lehen sorospenak. RCP</t>
  </si>
  <si>
    <t>3. Obren seinalizazioari buruzko ikastaroa</t>
  </si>
  <si>
    <t>4. Estresa kudeatzeko ikastaroa (Mindfulness)</t>
  </si>
  <si>
    <t>5. Zarata eta Dardarak</t>
  </si>
  <si>
    <t>EKINTZA INFORMATIBOAK</t>
  </si>
  <si>
    <t>2. Informatu langileei erabiltzen dituzten produktu kimikoen arriskuei buruz SDF eta FT emanez</t>
  </si>
  <si>
    <t xml:space="preserve">3. Informatu langileei laneko ekipo eta makinen zarata eta dardara mailei buruz. </t>
  </si>
  <si>
    <t xml:space="preserve">4. Informatu langileei ezartzen diren neurri zuzentzaile eta prebentiboei buruz  </t>
  </si>
  <si>
    <t xml:space="preserve">5. Iinformatu langileei/zuzendaritzari lan baldintza egokiak bermatzeko beharrezko diren neurriei buruz  </t>
  </si>
  <si>
    <t>EKINTZA TEKNIKOAK</t>
  </si>
  <si>
    <t xml:space="preserve">1000
</t>
  </si>
  <si>
    <t xml:space="preserve">2. Zarata neurketak burutu urtero esposaturik dauden langileei   </t>
  </si>
  <si>
    <t xml:space="preserve">3. Dardara neurketak burutu urtero esposaturik dauden langileei  </t>
  </si>
  <si>
    <t xml:space="preserve">4. Eragile kimikoen neurketak burutu urtero lurperatzaileen lanpostuan   </t>
  </si>
  <si>
    <t xml:space="preserve">5. Lanpostuen arriskuen ebaluaketak eguneratuta eduki lanpostu guztietan </t>
  </si>
  <si>
    <t>ZERBITZU KONTRATUAK</t>
  </si>
  <si>
    <t xml:space="preserve">06060602
</t>
  </si>
  <si>
    <t>2. Extintore eta alarmen zeerbitzu kontratua</t>
  </si>
  <si>
    <t>3. Norberaren Babeserako ekipoak /Laneko erropak zerbitzu kontratua</t>
  </si>
  <si>
    <t>1. Langileen prebentzio integrazioa, segurtasun ezaren ekintzak</t>
  </si>
  <si>
    <t xml:space="preserve">
1. Informatu langileei lanpostuko arriskuei buruz </t>
  </si>
  <si>
    <t xml:space="preserve">
1. Arrisku psikosozialen ebaluaketak burutu udaltzaingoan </t>
  </si>
  <si>
    <t xml:space="preserve">
1. Osasun Zaintza /Higiene zerbitzu kontratua</t>
  </si>
  <si>
    <t>lan batzorde barri bat sortu  azoka berritzaileagoa izateko</t>
  </si>
  <si>
    <t>zehaztu barik</t>
  </si>
  <si>
    <t>Turismo Bulegoko arduraduna</t>
  </si>
  <si>
    <r>
      <t>udalaren laguntza</t>
    </r>
    <r>
      <rPr>
        <b/>
        <sz val="10"/>
        <rFont val="Arial"/>
        <family val="2"/>
      </rPr>
      <t xml:space="preserve"> 20.000€ </t>
    </r>
    <r>
      <rPr>
        <sz val="10"/>
        <rFont val="Arial"/>
        <family val="2"/>
      </rPr>
      <t xml:space="preserve">               aurrekontu osoa 60.000€</t>
    </r>
  </si>
  <si>
    <t>IV</t>
  </si>
  <si>
    <t>hostalaritza sektorearen formakuntzaren bidez herriko irudia hobetu</t>
  </si>
  <si>
    <t xml:space="preserve">formakuntza-aholkularitza bideko programaren bidez </t>
  </si>
  <si>
    <t>Behargintzako programaren bidez kontratatutako pertsona.Oraindik zehazteko ze 2016-2017ko hilabeteetan bideratuko da</t>
  </si>
  <si>
    <t>Behargintzatik aurkeztutako proiektua</t>
  </si>
  <si>
    <t>segurtasuna bermatzeko gutxienak finkatu eta aurrera atera eta Aldundiarekin proiektua aurrera atera</t>
  </si>
  <si>
    <t>lanpostuak sortu, sarrera kobratu, bidea egokitu, seinalitika jarri,eta lanzaderak ipini</t>
  </si>
  <si>
    <t>Turismo bulegoko arduraduna</t>
  </si>
  <si>
    <r>
      <t>3 langile San Juanen eta gainerako gastuentzat</t>
    </r>
    <r>
      <rPr>
        <b/>
        <sz val="10"/>
        <rFont val="Arial"/>
        <family val="2"/>
      </rPr>
      <t xml:space="preserve"> 3000</t>
    </r>
    <r>
      <rPr>
        <sz val="10"/>
        <rFont val="Arial"/>
        <family val="2"/>
      </rPr>
      <t>€ko aurreikuspen bat</t>
    </r>
  </si>
  <si>
    <t>I eta VI</t>
  </si>
  <si>
    <t>Balorean jartzeko errekurtsoen dirulaguntzat ateratzen badira</t>
  </si>
  <si>
    <t>Galernaren urteurrena jarraitu ospatzen</t>
  </si>
  <si>
    <t>EKBCV elkartearen helburuak zehaztu beste kideekin, eta horrela ez izanez gero elkartea utzi. Herriko materiala kaleratu eta web orrialdea indartu.Edertze planaren ekimenak bideratu. Urremendiko kidetasunarekin jarraitu.  Herriko markari buruzko materiala kaleratu salgai ipintzeko</t>
  </si>
  <si>
    <t>EKBCVko lan taldea sortu.  Web orrialdea egin bezeroaren ikuspuntutik informazioa eskainiz. Edertze Planako ekintza bat bideratu. Urremendiren bidez Turismo Jasangarriko plana bideratu . Herriko turismo mahaiarekin lan eginda ekintza bat bideratu. Loren erakusketa eta lehiaketa.Bi-hiru produktu kaleratu Bermeoko marka bezala</t>
  </si>
  <si>
    <t>Turismo Bulegoko Arduraduna</t>
  </si>
  <si>
    <r>
      <t>EKBCV</t>
    </r>
    <r>
      <rPr>
        <b/>
        <sz val="10"/>
        <rFont val="Arial"/>
        <family val="2"/>
      </rPr>
      <t xml:space="preserve"> 2000€ </t>
    </r>
    <r>
      <rPr>
        <sz val="10"/>
        <rFont val="Arial"/>
        <family val="2"/>
      </rPr>
      <t xml:space="preserve"> materiala kaleratu 5</t>
    </r>
    <r>
      <rPr>
        <b/>
        <sz val="10"/>
        <rFont val="Arial"/>
        <family val="2"/>
      </rPr>
      <t xml:space="preserve">000€        </t>
    </r>
    <r>
      <rPr>
        <sz val="10"/>
        <rFont val="Arial"/>
        <family val="2"/>
      </rPr>
      <t xml:space="preserve">           web orrialdea egin </t>
    </r>
    <r>
      <rPr>
        <b/>
        <sz val="10"/>
        <rFont val="Arial"/>
        <family val="2"/>
      </rPr>
      <t xml:space="preserve">18.000€  </t>
    </r>
    <r>
      <rPr>
        <sz val="10"/>
        <rFont val="Arial"/>
        <family val="2"/>
      </rPr>
      <t xml:space="preserve">                                                   Edertze Plana </t>
    </r>
    <r>
      <rPr>
        <b/>
        <sz val="10"/>
        <rFont val="Arial"/>
        <family val="2"/>
      </rPr>
      <t xml:space="preserve">25.000€  </t>
    </r>
    <r>
      <rPr>
        <sz val="10"/>
        <rFont val="Arial"/>
        <family val="2"/>
      </rPr>
      <t xml:space="preserve">                                                Urremendi </t>
    </r>
    <r>
      <rPr>
        <b/>
        <sz val="10"/>
        <rFont val="Arial"/>
        <family val="2"/>
      </rPr>
      <t xml:space="preserve">10.000€  </t>
    </r>
    <r>
      <rPr>
        <sz val="10"/>
        <rFont val="Arial"/>
        <family val="2"/>
      </rPr>
      <t xml:space="preserve">                                                       Mareak jaialdia ta beste batzuk  </t>
    </r>
    <r>
      <rPr>
        <b/>
        <sz val="10"/>
        <rFont val="Arial"/>
        <family val="2"/>
      </rPr>
      <t xml:space="preserve">4000€    </t>
    </r>
    <r>
      <rPr>
        <sz val="10"/>
        <rFont val="Arial"/>
        <family val="2"/>
      </rPr>
      <t xml:space="preserve">                                       publizitatea </t>
    </r>
    <r>
      <rPr>
        <b/>
        <sz val="10"/>
        <rFont val="Arial"/>
        <family val="2"/>
      </rPr>
      <t xml:space="preserve">5000€        </t>
    </r>
    <r>
      <rPr>
        <sz val="10"/>
        <rFont val="Arial"/>
        <family val="2"/>
      </rPr>
      <t xml:space="preserve">                                                      turismo mahaia</t>
    </r>
    <r>
      <rPr>
        <b/>
        <sz val="10"/>
        <rFont val="Arial"/>
        <family val="2"/>
      </rPr>
      <t xml:space="preserve"> 3000€ </t>
    </r>
    <r>
      <rPr>
        <sz val="10"/>
        <rFont val="Arial"/>
        <family val="2"/>
      </rPr>
      <t xml:space="preserve">                                                Elkarteetan bideratzen diren beste ekintza batzuek </t>
    </r>
    <r>
      <rPr>
        <b/>
        <sz val="10"/>
        <rFont val="Arial"/>
        <family val="2"/>
      </rPr>
      <t xml:space="preserve">18.000€       </t>
    </r>
    <r>
      <rPr>
        <sz val="10"/>
        <rFont val="Arial"/>
        <family val="2"/>
      </rPr>
      <t xml:space="preserve">                          herriko produktuek kanpainak</t>
    </r>
    <r>
      <rPr>
        <b/>
        <sz val="10"/>
        <rFont val="Arial"/>
        <family val="2"/>
      </rPr>
      <t xml:space="preserve"> 3000€ </t>
    </r>
    <r>
      <rPr>
        <sz val="10"/>
        <rFont val="Arial"/>
        <family val="2"/>
      </rPr>
      <t xml:space="preserve">                                  merchandising produktuak</t>
    </r>
    <r>
      <rPr>
        <b/>
        <sz val="10"/>
        <rFont val="Arial"/>
        <family val="2"/>
      </rPr>
      <t xml:space="preserve">  2500€      </t>
    </r>
    <r>
      <rPr>
        <sz val="10"/>
        <rFont val="Arial"/>
        <family val="2"/>
      </rPr>
      <t xml:space="preserve">         </t>
    </r>
  </si>
  <si>
    <t>II, IV, VI</t>
  </si>
  <si>
    <t>Adin eta gustu guztietarako 
ekintzak bultzatzeko aurreko urteko ekintzen ondorioak eta eragina identifikatu eta barriak sortu eta sustatu</t>
  </si>
  <si>
    <t>Aldizkariak eta 
Prentsa harpidetza</t>
  </si>
  <si>
    <t xml:space="preserve">
Monografiak. Funtsa berriztatzea
</t>
  </si>
  <si>
    <t xml:space="preserve">Bideoteka eta Fonoteka: Ikus-entzunezko materiala
</t>
  </si>
  <si>
    <r>
      <rPr>
        <b/>
        <sz val="10"/>
        <rFont val="Arial"/>
        <family val="2"/>
      </rPr>
      <t>Irakuketa sustatzeko ekintzak</t>
    </r>
    <r>
      <rPr>
        <sz val="10"/>
        <rFont val="Arial"/>
        <family val="2"/>
      </rPr>
      <t xml:space="preserve">
. Umeentzako Ipuin kontaketak:
Hilean behin egitea 
. Irakurleen txokoa (Euskera Sailak 3 saio ordaintzen dau)
. Irakurketa Kluba
</t>
    </r>
  </si>
  <si>
    <r>
      <rPr>
        <b/>
        <sz val="10"/>
        <rFont val="Arial"/>
        <family val="2"/>
      </rPr>
      <t>Suspertze zerbitzuak</t>
    </r>
    <r>
      <rPr>
        <sz val="10"/>
        <rFont val="Arial"/>
        <family val="2"/>
      </rPr>
      <t xml:space="preserve">
Irakurzaletasuna sustatzeko ekintzak: Kontuleku tailerra (Gurasoak umeekin irakukerta teknikak lantzea)
Sormenezko Idazmen tailerra gaztetxoentzako</t>
    </r>
  </si>
  <si>
    <r>
      <rPr>
        <b/>
        <sz val="10"/>
        <rFont val="Arial"/>
        <family val="2"/>
      </rPr>
      <t>Argitalpenak</t>
    </r>
    <r>
      <rPr>
        <sz val="10"/>
        <rFont val="Arial"/>
        <family val="2"/>
      </rPr>
      <t xml:space="preserve">
. Narrazio lehiaketaren liburuxka
</t>
    </r>
  </si>
  <si>
    <r>
      <rPr>
        <b/>
        <sz val="10"/>
        <rFont val="Arial"/>
        <family val="2"/>
      </rPr>
      <t>Egunkarien azaleztatzea:</t>
    </r>
    <r>
      <rPr>
        <sz val="10"/>
        <rFont val="Arial"/>
        <family val="2"/>
      </rPr>
      <t xml:space="preserve">
Hitza eta El correo egunkariak enkuadernatzea
</t>
    </r>
  </si>
  <si>
    <r>
      <rPr>
        <b/>
        <sz val="10"/>
        <rFont val="Arial"/>
        <family val="2"/>
      </rPr>
      <t>Mahaiak eta aulkiak:</t>
    </r>
    <r>
      <rPr>
        <sz val="10"/>
        <rFont val="Arial"/>
        <family val="2"/>
      </rPr>
      <t xml:space="preserve">
Bigarren solairurako mahaien eta aulkien erosketa 
Aulkiak apurtuta daude eta mahaiak zaharkituta</t>
    </r>
  </si>
  <si>
    <t>Alarma Sistema</t>
  </si>
  <si>
    <t>Eliza Gmrc. Mantenimentua</t>
  </si>
  <si>
    <t xml:space="preserve"> 2750,90 + BEZ</t>
  </si>
  <si>
    <t>Barneko prozeduretan denbora 
eraginkortasunez erabili eta lanak errezteko, artxibogaz sail guztiek daukien hartu emona protokolo baten finkatu eta metatutako lanari urtenbidea emon</t>
  </si>
  <si>
    <t>Artxibogaz sail
 guztiek daukien hartu emona protokolo baten finkatu</t>
  </si>
  <si>
    <t>Eusko Ikaskuntzako hitzarmena</t>
  </si>
  <si>
    <t>Ikuskizunak 20000</t>
  </si>
  <si>
    <t xml:space="preserve">Kultur taldeen urteko jarduera arruntak: dirulaguntza </t>
  </si>
  <si>
    <t>Kultur taldeen jarduera bereziakarruntak: dirulaguntzak</t>
  </si>
  <si>
    <t>Foru Aldundia-dirulaguntzak 22500</t>
  </si>
  <si>
    <t>Lankidetza hitzarmenak ekintzak</t>
  </si>
  <si>
    <t>Bermeoko Txistulariak</t>
  </si>
  <si>
    <t>Alkartasuna Dantza Taldea</t>
  </si>
  <si>
    <t>Ikastaroak 3500</t>
  </si>
  <si>
    <t>Kankinkabara txistulariak</t>
  </si>
  <si>
    <t>Eliza</t>
  </si>
  <si>
    <t>Publizidadea 2000</t>
  </si>
  <si>
    <t xml:space="preserve">Jai batzordea indartu. Txosnakaz elkarlana. </t>
  </si>
  <si>
    <t>Denentzako jaiak eskaintzeko 
kudeaketa lana</t>
  </si>
  <si>
    <t>ERREGEEN KABALGATA</t>
  </si>
  <si>
    <t>Erregeen kabalgata -2018ko materiala</t>
  </si>
  <si>
    <t>Santa Eufemia azoka-enkantea 1000</t>
  </si>
  <si>
    <t>ARATUSTEAK</t>
  </si>
  <si>
    <t>ABERRI EGUNA</t>
  </si>
  <si>
    <t>SAN JUAN JAIAK</t>
  </si>
  <si>
    <t>MADALEN EGUNA</t>
  </si>
  <si>
    <t>SAN ROKE EGUNA</t>
  </si>
  <si>
    <t>SAN JUAN DEGOILATU EGUNA</t>
  </si>
  <si>
    <t>ANDRA MARI ETA SANTA EUFEMIA JAIAK</t>
  </si>
  <si>
    <t>JAIETAKO KARTELA</t>
  </si>
  <si>
    <t>SOINU EKIPOEN KONTRATUA-JAIAK</t>
  </si>
  <si>
    <t>Jai ekitaldi bereziak: dirulaguntzak</t>
  </si>
  <si>
    <t>Kaleetako jaiak: dirulaguntzak</t>
  </si>
  <si>
    <t xml:space="preserve"> Olentzero: hitzarmena  </t>
  </si>
  <si>
    <t>Prototipoak garatu</t>
  </si>
  <si>
    <t>Andra Mari Kalea</t>
  </si>
  <si>
    <t>Goiko Plaza</t>
  </si>
  <si>
    <t>Alde Zaharra edertzeko plana</t>
  </si>
  <si>
    <t>Andra Mari Eliza garbiketa</t>
  </si>
  <si>
    <t>Argiteri Monumentala</t>
  </si>
  <si>
    <t>Urigintza</t>
  </si>
  <si>
    <t>Lore lehiaketea</t>
  </si>
  <si>
    <t>Alde Zaharraren garapen ekonomikoa</t>
  </si>
  <si>
    <t>Alde Zaharreko lokal hutsen azterketa</t>
  </si>
  <si>
    <t>Orube hutsak merkaturatzea</t>
  </si>
  <si>
    <t>Orube Hutsen Erregistroa</t>
  </si>
  <si>
    <t>Alokairu Soziala bultzatu</t>
  </si>
  <si>
    <t>Etxebizitza hutsen zentsua</t>
  </si>
  <si>
    <t>GOUPen etxebizitzen kudeaketa</t>
  </si>
  <si>
    <t>GOUP</t>
  </si>
  <si>
    <t>GASTU FINKOEN KUDEAKETA</t>
  </si>
  <si>
    <t>Gizabaliabideak (Soldata eta Seguridade Soziala)</t>
  </si>
  <si>
    <t>Amortizazio arrunta (Banco Popular, Caixa, Kutxabank)</t>
  </si>
  <si>
    <t>Amortizazio berezia (Banco Popular kreditua)</t>
  </si>
  <si>
    <t>Interesak (Banco Popular, Caixa, Kutxabank)</t>
  </si>
  <si>
    <t>Kanpo zerbitzuak eta tributoak</t>
  </si>
  <si>
    <t>BESTELAKO EGIN BEHARREKO ORDAINKETAK</t>
  </si>
  <si>
    <t>Herritarron zorra</t>
  </si>
  <si>
    <t>2015eko aparteko fakturak (Ekain-Ibarretas)</t>
  </si>
  <si>
    <t>BERUALAren etxeak amaitzeko beharrezkoak</t>
  </si>
  <si>
    <t>Kableatuaren lurperatzea</t>
  </si>
  <si>
    <t>Eskatzak hornitu</t>
  </si>
  <si>
    <t>Bestelako aurreikuspenak</t>
  </si>
  <si>
    <t>GUZANekin akordiorako</t>
  </si>
  <si>
    <t>GOUP etxeak konpontzeko</t>
  </si>
  <si>
    <t>Bloke 2</t>
  </si>
  <si>
    <t>Obra</t>
  </si>
  <si>
    <t>Sententziaren menpe</t>
  </si>
  <si>
    <t>Abokatuak</t>
  </si>
  <si>
    <t>Enpresa auditoria kontratatzea</t>
  </si>
  <si>
    <t>Bulegoetako materiala</t>
  </si>
  <si>
    <t>Prentsa, aldizkaria eta liburuak</t>
  </si>
  <si>
    <t>Material informatiko inbentariezina</t>
  </si>
  <si>
    <t>Bizkaiko lurralde historikoko tributuak</t>
  </si>
  <si>
    <t>Entidadearen aldeko diru-bilketa</t>
  </si>
  <si>
    <t>Udal langileen egitekoak
 behar bezala bermaturik egon daitezan, aseguruen kudeaketa</t>
  </si>
  <si>
    <t xml:space="preserve">Erantzukizun zibileko asegurua </t>
  </si>
  <si>
    <t xml:space="preserve">Kalte materialen asegurua </t>
  </si>
  <si>
    <t xml:space="preserve">Ibilgailuen asegurua </t>
  </si>
  <si>
    <t xml:space="preserve">Defentsa juridikoko asegurua </t>
  </si>
  <si>
    <t xml:space="preserve">Korporazinoko kideen bizitza asegurua </t>
  </si>
  <si>
    <t xml:space="preserve">Kirol Patronatuko beharginen bizitza asegurua </t>
  </si>
  <si>
    <t>Gizarte Ongizate Patronatuko beharginen asegurua</t>
  </si>
  <si>
    <t xml:space="preserve">Udaleko beharginen bizitza asegurua </t>
  </si>
  <si>
    <t>Babes Zibileko kideen istripuetarako asegurua</t>
  </si>
  <si>
    <t>Aita Guria Itsasontziko ekipo elektronikoak</t>
  </si>
  <si>
    <t>Aita Guria itsasontzia</t>
  </si>
  <si>
    <t>Ortube itsasontzia</t>
  </si>
  <si>
    <t xml:space="preserve">Erabagiak hartzen dabezanen erantzukizun zibilaren asegurua </t>
  </si>
  <si>
    <t>1.11.-</t>
  </si>
  <si>
    <t>Lanbide Hastapena</t>
  </si>
  <si>
    <t xml:space="preserve">Oinarrizko Lanbide Heziketako zikloak garatzea.
 Oinarrizko Lanbide-Tituluak eskaintzea:
Ibilgailuak mantentzea (Ibilgailuen elektriomekanika) 
Elementu Metalikoen Fabrikazioa
Sukaldaritza eta Jatetxe-arloa
</t>
  </si>
  <si>
    <t>Kontratatutako langileen ordainsariak</t>
  </si>
  <si>
    <t>Oinarrizko Lanbide Heziketako zikloak garatzea.</t>
  </si>
  <si>
    <t>Kontratatutakko langileen gizarte segurantza</t>
  </si>
  <si>
    <t>Prestakuntza</t>
  </si>
  <si>
    <t>Aseguruak</t>
  </si>
  <si>
    <t>Bulegoko funtzionamendua</t>
  </si>
  <si>
    <t xml:space="preserve"> 1. Enpleguaren sustapena: 'Lana bilatzea, Lana da' programa sendotu eta indartu: gazteak etorkizunerako prestatuko dauzan garapen pertsonala dauka oinarri.</t>
  </si>
  <si>
    <t xml:space="preserve"> 1. Enpleguaren sustapenarako prestakuntza eta jarduerak:
- 'Gaztedi Busturialdea Bekak 2017' (10 beka): Bekak, trebakuntza, aholkularitza/orientazinoa eta jarraipena.
- Ekintzailetasuna sustatu: 'Busturialdeko IV. Enpresa Ideia lehiaketa' eta 'Ekintzailetza Astea'
- Hautaketa Prozesuei, talde rolei eta garapen pertsonalari buruzko ikastaroak.
- Ikastaroak: Zeinu Hizkuntza, LinkedIn (lana eta sare sozialak), Lego Serious Play...
- Beharsarea webgunearen jarraipena eta mantenua.</t>
  </si>
  <si>
    <t xml:space="preserve"> 9.119  (BFAko Udal Gaztedi)</t>
  </si>
  <si>
    <t>2. LokaLeku: herriko gazteen topagune diran lokalen bizikidetza gidaren jarraipena egin eta dinamizatu.</t>
  </si>
  <si>
    <t>Gazteen lokalen alkarbizitzarako gidaren dinamizazioa eta jarraipena: lokalen errolda osotu, LokaLekuko erregistroa egin, bitartekaritza egin, arautegia betetzeko baliabideak erraztu eta lokalen poltsa osotu.</t>
  </si>
  <si>
    <t>25.000 (2. eta 3. programak batzen dauz)</t>
  </si>
  <si>
    <t>Lokalak saretu:LokaLeku Eguna.</t>
  </si>
  <si>
    <t>3. Arrisku faktoreak murriztu eta babes faktoreak indartu nerabe eta gazteen artean.</t>
  </si>
  <si>
    <t>Gazteen drogamenpekotasunen diagnostikoa egin eta esku-hartze programa eta kale hezitzailearen lana indartu: ikastetxeeetan, kalean eta komunidade-esparruetan (lokalak) eta jarrera osasuntsuak landu.</t>
  </si>
  <si>
    <t>5.117 (BFAko Udal Gaztedi)</t>
  </si>
  <si>
    <t>• 4. Gazteei zuzendutako formazino eta aisialdiko ikastaroak antolatu eta zerbitzuak indartu.</t>
  </si>
  <si>
    <t>Prestakuntza ikastaroak: aisialdiko monitore; jantokiko begirale; supermerkatuetako salmenta, kutxa eta apal betetzaile...</t>
  </si>
  <si>
    <t xml:space="preserve"> 4.400 € (1.400 € BFAko Udal Gaztedi + 3.000 € matrikulak)</t>
  </si>
  <si>
    <t>Aisialdia programa: skate ikastaroak, antzerki ikastaroa...</t>
  </si>
  <si>
    <t>500 € (matrikulak)</t>
  </si>
  <si>
    <t xml:space="preserve"> Bidaiateka: bidai-gidak eta materiala.</t>
  </si>
  <si>
    <t>5. Gazteen parte hartzea sustatu eta bultzatu.</t>
  </si>
  <si>
    <t>Herriko gazteak eta Udala hurbiltzen dauzan Gazte Mahaia: herriko gazteria eraikitzen programa.</t>
  </si>
  <si>
    <t>2. puntuko BFAren diru-laguntza (5.117 €) honetarako be bada?</t>
  </si>
  <si>
    <t>6. Martxan dagozan gazteentzako zerbitzuak indartu eta daukien eragina identifikatu.</t>
  </si>
  <si>
    <t>Gaztelekua.</t>
  </si>
  <si>
    <t xml:space="preserve"> Ludoteka.</t>
  </si>
  <si>
    <t>GEZ (Gazte Ekimenak Sustatzeko Zerbitzua).</t>
  </si>
  <si>
    <t>Goizeko Udalekuak.</t>
  </si>
  <si>
    <t>2.000 € (inskripzinoak)</t>
  </si>
  <si>
    <t>Hezkuntza Zentroekaz alkarlanak: Bermesex, 'Gu ere Bertsotan', sare sozialei buruzko tailerrak, e.a.</t>
  </si>
  <si>
    <t>SIFAC.</t>
  </si>
  <si>
    <t>7. Herri mailan gazteei bideratutako ekintza eta programa bereziak sustatu eta bultzatu.</t>
  </si>
  <si>
    <t>Gazteei bideratutako programak zein aisialdiko ekintza bereziak finantzatzeko diru-laguntzak.</t>
  </si>
  <si>
    <t xml:space="preserve">** Hezkuntza zentroek 'Gu ere Bertsotan' programaren kostu osoaren (16.058 €) %30a ordaintzen dabe (4.817,40 €)?
** Hezkuntza zentroek sexu heziketaren %30a ordaintzen dabe (948,60 €)?
? Ez dago argi 2017an BFAko Udal Gaztediren diru-laguntza egongo dan edo BFAk Udalkutxatik bideratuko dauzan Gazteria arloko diru-laguntzak 
? 'Gu ere Bertsotan' eta Bermesex programen kostu erreala ezin da jakin ikastetxeak lanean hasi arte. Hemen agertzen dana 2016koa da
</t>
  </si>
  <si>
    <t xml:space="preserve">
Gazteria
teknikaria
</t>
  </si>
  <si>
    <t>1.- Sancti Spiritus Zaharren Egoitza</t>
  </si>
  <si>
    <t>OINARR.ORDAIN.PER.FINKOA</t>
  </si>
  <si>
    <t>BEHIN-BEHINEKO PERTSON</t>
  </si>
  <si>
    <t>G.SEGUR.PER.FINKOA</t>
  </si>
  <si>
    <t>G.SEGUR.BEHIN-BEHIN.PER</t>
  </si>
  <si>
    <t>KUOTAK ELKARKIDETZA</t>
  </si>
  <si>
    <t>PERTSON.PRESTAK</t>
  </si>
  <si>
    <t>BIZITZA ETA IST.ASEGURUA</t>
  </si>
  <si>
    <t>ERAIKINEN MANTENUA</t>
  </si>
  <si>
    <t>MAKINERIAREN MANTENUA</t>
  </si>
  <si>
    <t>IBILGAILUAREN MANTENUA</t>
  </si>
  <si>
    <t>BULEGOETARAKO MATERIALA</t>
  </si>
  <si>
    <t>ARGINDARRA</t>
  </si>
  <si>
    <t>ERREGAIL HORNIDURA</t>
  </si>
  <si>
    <t>JANTZI HORNIDURA.</t>
  </si>
  <si>
    <t>LENTZERIA HORNIDURA</t>
  </si>
  <si>
    <t>JANARI HORNIDURA</t>
  </si>
  <si>
    <t>FARMAKOTEGI HORNIDURA</t>
  </si>
  <si>
    <t>GARBITASUN HORNIDURA</t>
  </si>
  <si>
    <t>ETXE MENAIA</t>
  </si>
  <si>
    <t>OSASUN MATERIALA</t>
  </si>
  <si>
    <t>BESTELAKO HORNID</t>
  </si>
  <si>
    <t>KOMUNIKAZIO TELEFONIKOAK</t>
  </si>
  <si>
    <t>IBILGAIL.ASEGURUA</t>
  </si>
  <si>
    <t>BESTE GASTU BATZUK</t>
  </si>
  <si>
    <t>BESTE GAS.BAT.ANIMAZIOA</t>
  </si>
  <si>
    <t>EGOITZAKO ANIMAZIO HITZARMENA</t>
  </si>
  <si>
    <t>LANTEGI BATUAK</t>
  </si>
  <si>
    <t>MAKINERIA, INSTAL.ETA TRESNE</t>
  </si>
  <si>
    <t>2.-GGLL- Oinarrizko Zerbitzuen lehenengo arreta eta eskuhartzea</t>
  </si>
  <si>
    <t>OINARR.ORDAIN.GIZARTE</t>
  </si>
  <si>
    <t>OINARR.ORDAIN.Behin_Beh GIZARTE</t>
  </si>
  <si>
    <t>G.SEGURANTZA</t>
  </si>
  <si>
    <t>G.SEGUR.BEHIN-BEH</t>
  </si>
  <si>
    <t>PERTSONALAREN PRESTAKUNTZA</t>
  </si>
  <si>
    <t>BIZITZA ETA ISTR.ASEGURUA</t>
  </si>
  <si>
    <t>GUTXIENGO ETNIKOAK</t>
  </si>
  <si>
    <t>ELBARRITUEN ZENTRUETARAKO</t>
  </si>
  <si>
    <t>GIZARTE LARRIALDIA</t>
  </si>
  <si>
    <t>GIZARTE PREMIALDIA</t>
  </si>
  <si>
    <t>SENSIBILIZAZIO KANPAINAK</t>
  </si>
  <si>
    <t>IRABAZ.XEDE GABEKO ERAK</t>
  </si>
  <si>
    <t>Gizarte Zerbitzuen Mapa</t>
  </si>
  <si>
    <t>3.- Etxez etxeko zerbitzua</t>
  </si>
  <si>
    <t>OIN.ORDAIN.PERT.FINKOA</t>
  </si>
  <si>
    <t>G.SEGUR.PERTSONAL FINKOA</t>
  </si>
  <si>
    <t>G.SEGUR.BEHIN-BEHINEKO</t>
  </si>
  <si>
    <t>BIZITZA ETA IS.ASEGURUA</t>
  </si>
  <si>
    <t>IBILGAIL.ASEGURU</t>
  </si>
  <si>
    <t>4.- GHET- Gizarte Heziketarako Eskuhartze Taldea</t>
  </si>
  <si>
    <t>BESTE GASTU BATZ.GHET</t>
  </si>
  <si>
    <t>AZTERK.ETA LAN TEKNIKOAK</t>
  </si>
  <si>
    <t>5.- Bizitzen - Adinekoentzat eta bereaien zaintzaileentzako prebentzio programak</t>
  </si>
  <si>
    <t>HIRUG.ADINA EZINT.AURREHARTZE</t>
  </si>
  <si>
    <t>6.- Gobernu Organoen eta administrazio orokorraren kudeaketa</t>
  </si>
  <si>
    <t>OINARR.ORDAIN.FUNTS.</t>
  </si>
  <si>
    <t>DESTINO-OSAG.P.FUNTS,</t>
  </si>
  <si>
    <t>BERARIAZKO OSAG.P.FUN.</t>
  </si>
  <si>
    <t>OINARR.ORDAIN.PERT.FIN</t>
  </si>
  <si>
    <t>G.SEGURAN.PER.FINKOA</t>
  </si>
  <si>
    <t>G.SEGURAN.BEHIN-BEHINEK</t>
  </si>
  <si>
    <t>G.SEGURAN.P.FUNTZIO</t>
  </si>
  <si>
    <t>MEDIKU-FARMAK.LAGUNTZAK</t>
  </si>
  <si>
    <t>PERTSONALAREN PRESTAK.</t>
  </si>
  <si>
    <t>PRENTSA,ALDIZ.BOLETINA</t>
  </si>
  <si>
    <t>MATERIAL INFORMATIKOA</t>
  </si>
  <si>
    <t>POSTA-KUTXA GASTUAK</t>
  </si>
  <si>
    <t>GARRAIOAK</t>
  </si>
  <si>
    <t>ERAIKINEN ASEGURUA</t>
  </si>
  <si>
    <t>UDAL TRIBUTOAK</t>
  </si>
  <si>
    <t>GASTU JURIDIKOAK</t>
  </si>
  <si>
    <t>ERAIKINEN GARBITASUNA</t>
  </si>
  <si>
    <t>AZTERKETA ETA LAN TEKNIKOAK</t>
  </si>
  <si>
    <t>DIETAK ETA LOKOMOZIOA</t>
  </si>
  <si>
    <t>BESTE INDEMNIZAZIO BATZUK</t>
  </si>
  <si>
    <t>Lankidetzarako itundutako zerbitzuak</t>
  </si>
  <si>
    <t>KOMISIOETARA ASISTENTZ</t>
  </si>
  <si>
    <t>Kontsumo Zerbitzua eskeini</t>
  </si>
  <si>
    <t>AZTERK.ETA LAN TEKNI</t>
  </si>
  <si>
    <t>Parekidetasuna lortu. Indarkeria lantzeko elkarlana. Emakuma taldeekin elkarlana. Transbertsalitatea lortu.</t>
  </si>
  <si>
    <t>EMAKUMEA</t>
  </si>
  <si>
    <t>ATBk aurreikusita
 dauka software mantenimenduan  2750,90 + BEZ</t>
  </si>
  <si>
    <t xml:space="preserve"> (2. eta 3. programak batzen dauz)</t>
  </si>
  <si>
    <t>langileen kostua diru sarrerekin bideratuko litzateke
3 langile San Juanen eta gainerako gastuentzat 3000€ko aurreikuspen bat</t>
  </si>
  <si>
    <t xml:space="preserve">materiala kaleratu da planoak eta foiletoak, azken finean bulegoko lan materiala
EKBCV 2000€  materiala kaleratu 5000€
web orrialdea egin 18.000€                                                     Edertze Plana 25.000€                                                  
Urremendi 10.000€                                                         
Mareak jaialdia ta beste batzuk  4000€                                           publizitatea 5000€                                                              
turismo mahaia 3000€                                                 
Elkarteetan bideratzen diren beste ekintza batzuek 18.000€                                 herriko produktuek kanpainak 3000€                                   merchandising produktuak  2500€         </t>
  </si>
  <si>
    <t>Arrain Azoka Elkartearen bidez kudeatuta 
udalaren laguntza 20.000€                
aurrekontu osoa 60.000€</t>
  </si>
  <si>
    <t>Lanbide Hastapeneko Zuz</t>
  </si>
  <si>
    <t>GOUPko Zuzendaria</t>
  </si>
  <si>
    <t>Urigintza teknikaria</t>
  </si>
  <si>
    <t>Ingurumeneko teknikaria</t>
  </si>
  <si>
    <t>Beruala Zuzendaria</t>
  </si>
  <si>
    <t>Kultura teknikaria</t>
  </si>
  <si>
    <t>Liburutegiko teknikaria</t>
  </si>
  <si>
    <t>Antolakuntzako teknikaria</t>
  </si>
  <si>
    <t>Idazkaria</t>
  </si>
  <si>
    <t>Informatikako teknikaria</t>
  </si>
  <si>
    <t>Kontuhartzailea</t>
  </si>
  <si>
    <t>Prebentzioko teknikaria</t>
  </si>
  <si>
    <t xml:space="preserve">1000,00
</t>
  </si>
  <si>
    <t>3. ORRIAN JASOTA</t>
  </si>
  <si>
    <t>1.3.1. Euskararen erabilerak gora egitea</t>
  </si>
  <si>
    <t>2016ko neurketaren ondoriozko hobekuntza-proposamena Arrain Azoka elkartearekin batera landu</t>
  </si>
  <si>
    <t>Euskerako teknikaria</t>
  </si>
  <si>
    <t>2.2.1. Gaztetxo etorkinen hizkuntza gaitasuna hobetu</t>
  </si>
  <si>
    <t>Gaztetxo etorkinentzako  euskara eskola lagungarriak elkarlanean (Gizarte zerbitzuak, ikastetxeak, euskaltegia)</t>
  </si>
  <si>
    <t>500 € matrikulak BFAren diru laguntza</t>
  </si>
  <si>
    <t>2.3.1. Etorkinen jendarteratzea hizkuntza ikastearen bidez erraztu</t>
  </si>
  <si>
    <t>Etorkinentzako 120 orduko euskara ikastaroa</t>
  </si>
  <si>
    <t>240 € matrikulak BFAren diru laguntza</t>
  </si>
  <si>
    <t>3.1.1.Euskal Gunea ezagutarazi eta kanpoaldearen itxura txukundu</t>
  </si>
  <si>
    <t>Euskal Guneko kanpoko aldean horma-irudia egin</t>
  </si>
  <si>
    <t>BFAren eta Jaurlaritzaren urteko diru laguntza</t>
  </si>
  <si>
    <t>3.1.2.Kale-izenak nazioarteko arauen arabera egokitu</t>
  </si>
  <si>
    <t>Toponimoen proposamena aztertu, erabaki eta erabakia exekutatu, Urigintza sailagaz elkarlanean</t>
  </si>
  <si>
    <t xml:space="preserve">Toponimiaren azterlanaren ondorioz, kale-izenak gaurkotzeko proposamena egin zen bere garaian eta erabakirik ez zen hartu. Egungo irizpideen arabera kale-izenak gaurkotzea garrantzizkoa da.  Prozesu parte hartzaile bidez egitea interesgarria litzateke. </t>
  </si>
  <si>
    <t xml:space="preserve">3.16.1.Futbolean entrenatzaileen eta ume eta gaztetxoen euskararen erabilera areagotu </t>
  </si>
  <si>
    <t>Futbol taldearekin elkarlanean, denboraldirako konpromisoen hitzarmena sinatu, landu eta jarraipena egin: entrenamenduak euskaraz, gurasoen arteko hizkuntza-ohiturak eta ume eta gaztetxoen hizkuntza-ohiturak landu</t>
  </si>
  <si>
    <t>3.16.2.Kirol elkarteetan  eta gaztetxo eta gazteen artean euskararen erabilera areagotu</t>
  </si>
  <si>
    <t>Arraun taldeko gaztetxo eta gazteen taldeeko entrenamenduak euskaraz izateko zuzendaritza taldeagaz elkarlana eta entrenatzaileentzako saioak</t>
  </si>
  <si>
    <t>Geurien be bai kontratazioaren barruko lana da</t>
  </si>
  <si>
    <t>Esku baloi taldeko zuzendaritza taldeagaz elkarlana indartu: entrenamenduak euskaraz, entrenatzaileen prestakuntza euskaraz</t>
  </si>
  <si>
    <t>3.16.3.Kiroldegiko ikastaroak euskaraz izan daitezen lagundu</t>
  </si>
  <si>
    <t>Kirol Patronatuagaz elkarlanean urteko plana bideratu</t>
  </si>
  <si>
    <t>5.2.1.Oinarrizko kantutegi eta herriko lexikoaz osoturiko corpus txiki bat sortu, jasoketa, trebaketa eta istorioen egituratze lanaren bidez</t>
  </si>
  <si>
    <t>Ipuin lapikoa: tailerra helduen talde bategaz, dinamizatzaileak  gidatuta</t>
  </si>
  <si>
    <t>5.2.2.Belaunaldien arteko ahozko transmisioa indartu, familietako eta herriko historia, ipuinak eta kantuak berreskuratuz eta gaztetxuak herriko historiaz jabe egin, lehena, oraina eta geroa batuz</t>
  </si>
  <si>
    <t>Ipuin lapikoa ikastolako eta herri ikastetxeko 5. mailako ikasleakaz</t>
  </si>
  <si>
    <t>5.2.3.Belaunaldien arteko ahozko transmisioa indartu, familietako eta herriko historia, ipuinak eta kantuak berreskuratuz eta gaztetxuak herriko historiaz jabe egin, lehena, oraina eta geroa batuz</t>
  </si>
  <si>
    <t>Ipuin lapikoa: laguntzaileen emonaldia</t>
  </si>
  <si>
    <t>5.2.4.Bermeoko  ahozko ondarearen bilketa eta  katalogazioa osotu eta hedatu</t>
  </si>
  <si>
    <t xml:space="preserve">Ahotsak egitasmoa:  bilketa eta editatze lanen aurkezpena eta hezkuntzan txertatzea. </t>
  </si>
  <si>
    <t>5.2.5.Gurasoak eta familiak sentiberatu euskararen transmisioaz</t>
  </si>
  <si>
    <t xml:space="preserve">Jaiobarrien egitasmoa: bertsoak egin, inprimitu eta koadroa osotu, CDak erosi, liburua editatu </t>
  </si>
  <si>
    <t>Jaioberrien 2016ko liburua aurkezteko jaia guraso eta familiakaz</t>
  </si>
  <si>
    <t>5.2.5.Gurasoen hizkuntza gaitasuna hobetu</t>
  </si>
  <si>
    <t>Gurasoentzako 125 orduko euskera ikastaroak</t>
  </si>
  <si>
    <t>5.2.6.Euskaraz berba egiteko lekua eskaini eta hizkuntza ohituretan eragin bidelarien eta bidelagunengan</t>
  </si>
  <si>
    <t>Berbalagun egitasmoa: berba taldeak, lehiaketa-albistegia eta ekintza osagarriak</t>
  </si>
  <si>
    <t>5.2.7.Euskara ikastea sustatu</t>
  </si>
  <si>
    <t xml:space="preserve">Euskara ikasteko matrikulazio sasoian informazioa zabaldu hedabideetan, web gunean eta sare sozialetan (egin beharrekoak, diru laguntzak) </t>
  </si>
  <si>
    <t>5.2.8.Euskara ikasleak eta berbalagunak euskarazko ikuskizunetara joan daitezen erraztu</t>
  </si>
  <si>
    <t>Udalak antolatzen dituen euskarazko ikuskizunetarako gonbidapenak banatu euskara ikasleei eta berbalagunei</t>
  </si>
  <si>
    <t>Susana Regidor</t>
  </si>
  <si>
    <t>Kultura Sailak antolatutako euskarazko ikuskizunetako sarrerak</t>
  </si>
  <si>
    <t>5.2.9.Epaitegiekiko harremanetan euskara erabiltzeko herritarrak sentsiberatu</t>
  </si>
  <si>
    <t>Abizenak euskal grafiagaz eta epaitegiko inskripzioak euskaraz egiteko sentiberatze eta informazio-kanpaina</t>
  </si>
  <si>
    <t>UEMAgaz batera bideratzen da abizenak euskal grafiagaz idaztearen aldeko kanpaina</t>
  </si>
  <si>
    <t xml:space="preserve">5.2.10.LHko ikasleei ikuspegi hezitzailea duen eta euskaraz den baliabidea eskaini </t>
  </si>
  <si>
    <t>Irrien lagunak aldizkaria Lehen Hezkuntzako gela guztietan. Balioak lantzeko ikuspegi hezitzailea duen aldizkaria</t>
  </si>
  <si>
    <t>5.2.11.Gaztetxoen sormena eta literatur-zaletasuna sustatu</t>
  </si>
  <si>
    <t>Literatura lantegia Batxilergoko 1. mailako ikasleentzat</t>
  </si>
  <si>
    <t>5.2.12.Jendaurrean lan egiten den lekuetan euskara erabiltzea sustatu</t>
  </si>
  <si>
    <t>Mahai ganeko egutegiak egin "hemen euskeraz egiten dogu" leloagaz. Egutegiak banatu</t>
  </si>
  <si>
    <t>5.2.13.Merkataritzan euskararen erabilera areagotzeko baliabideak eskaini</t>
  </si>
  <si>
    <t>Material ugari eskaintzen da: Itzulpen maketatuak, kartelak, ordutegiak, fakturak, oharrak eta txartelak, menuak… Aholkua eta informazioa ematen zaie merkatariei</t>
  </si>
  <si>
    <t>BFAk diru laguntza ematen du. Gastu hau UEMAren kuotaren hainbanaketa moduan sartzen dugu diru laguntzaren eskarian, UEMAtik  ekartzen dugulako materiala</t>
  </si>
  <si>
    <t>5.2.14.Alor sozio-ekonomikoan eta elkartegintzan euskararen erabilera zabaldu eta areagotu</t>
  </si>
  <si>
    <t>Geurien be bai egitasmoa: enpresak, alkarteak, kirola, gurasoak, gazteak</t>
  </si>
  <si>
    <t xml:space="preserve">5.2.15.Kalinpanen bidez euskara herriko arlo guztietara zabaldu </t>
  </si>
  <si>
    <t>Kalinpanen egutegia osotu eta era guztietako ekintzetan atera: azokak, jaiak, kirol ekintzak, euskara eguna</t>
  </si>
  <si>
    <t>5.2.16.Gurasoen eta familien hizkuntza erabileraz eta ohituraz hausnartu eta ekintzak bideratu</t>
  </si>
  <si>
    <t>Ikastetxeetako guraso alkarteakaz hizkuntza-erabileraren inguruko saioak</t>
  </si>
  <si>
    <t>5.2.17.Gazteak euskara gehiago erabiltzeko sentsibilizatu eta aktibatu</t>
  </si>
  <si>
    <t>Gazte planeko koordinazio guneetan parte hartu eta ekintzak adostu</t>
  </si>
  <si>
    <t>5.2.18.Euskararen transmisioari buruzko informazioa eta baliabideak eskaini, gurasoen hausnarketa sortarazi eta sentsiberatu</t>
  </si>
  <si>
    <t>3 urteko umeen gurasoentzako saioak</t>
  </si>
  <si>
    <t>5.2.19. Salica kontserberan hizkuntza-ohituretan eragin</t>
  </si>
  <si>
    <t>Berbasarea proiektuaren jarraipena</t>
  </si>
  <si>
    <t>5.2.19.Enpresa handi batean euskara plana egiteko laguntza teknikoa eman</t>
  </si>
  <si>
    <t>Salican landutakoa komunikatu eta kontserberetan euskara planaren proposamen teknikoa egin eta BFAren eta Eusko Jaurlaritzaren diru laguntzen gaineko informazioa eman</t>
  </si>
  <si>
    <t>5.2.20.Geurien be bai-n parte hartzen duten erakundeek hartutako konpromisoen jarraipena egin eta baliabideak eskaini</t>
  </si>
  <si>
    <t>Telefonoz edo bisita bidez konpromisoak ebaluatu, berritu eta baliabideak eskaini</t>
  </si>
  <si>
    <t>5.2.21.Merkataritza azoketan neurketak egin eta euskara sustatzeko ekimenak martxan jarri</t>
  </si>
  <si>
    <t>Berton, azokako saltzaile eta Behargintzagaz elkarlanean azoketan euskararen presentzia areagotzeko baliabideak</t>
  </si>
  <si>
    <t>5.2.22.Q turistikoa duten erakundeetan euskara bultzatzeko neurriak martxan jartzea</t>
  </si>
  <si>
    <t>Euskararen erabilera areagotzeko ekintzak adostu</t>
  </si>
  <si>
    <t>5.2.23.Egindako lana aitortu Geurien be bai egitasmoko erakundeei</t>
  </si>
  <si>
    <t xml:space="preserve">Urte amaieran gutuna bidali, urteko emaitzak publiko egin. </t>
  </si>
  <si>
    <t>5.2.24.Egitasmoaren berri ematea, hainbat euskarriren bidez</t>
  </si>
  <si>
    <t>Hedabideetan, web guneetan, sare sozialetan Geurien be bai-n egindako lana zabaldu eta jakinarazi</t>
  </si>
  <si>
    <t>5.2.25.Euskararen inguruko sentsibilizazioa, kontzientzia, gogoeta eta konpromisoa pizteko elkarguneak sortu</t>
  </si>
  <si>
    <t>Miñe Lamiñe ekitaldia</t>
  </si>
  <si>
    <t>5.2.26.Euskararen inguruko sentsibilizazioa, kontzientzia, prestigioa eta balioa indartu herritarren artean</t>
  </si>
  <si>
    <t>Geuk eus kanpaina bigarren urtez garatu</t>
  </si>
  <si>
    <t>5.2.27. Euskararen ahozko kale erabileraren neurketa egin</t>
  </si>
  <si>
    <t>Hizkuntza Erabileraren VII. Neurketaren emaitzak eta balorazioak landu eta komunikatu</t>
  </si>
  <si>
    <t>5.2.28. ESEP plangintza estrategikoa ebaluatu eta datorren aldirako proposamena osotu</t>
  </si>
  <si>
    <t>Planaren ebaluazioa eta proposamena osotu prozesu parte hartzaile bidez, EABren inplikazioagaz</t>
  </si>
  <si>
    <t>5.2.29.Guraso, ume eta gazteei baliabideak eskaini, euskarazko produktuak ezagutarazi eta euren kontsumoa sustatu</t>
  </si>
  <si>
    <t>Euskerazko produktuen katalogoa, komunikazio-elementuak eta banaketa</t>
  </si>
  <si>
    <t>5.2.30.Gurasoen eta ikastetxearen arteko harremanak euskaraz izan daitezen lagundu. Tresna pedagogikoa eskaini ikasleei</t>
  </si>
  <si>
    <t>Lehen Hezkuntzako ikasleentzako eskola agenda: diseinugilea, idazlea eta inprentaren gastuaren erdia</t>
  </si>
  <si>
    <t>5.2.31.Administrazioarekiko harremanak euskaraz izan daitezen herritarrak  eta finantza-entitateak sentiberatu</t>
  </si>
  <si>
    <t>Errenta aitorpena euskaraz kanpaina, elkarlanean finantza entitate eta aholkularitzekin</t>
  </si>
  <si>
    <t>5.2.32.Hainbat lanbidetako gazte euskaldunei lana euskaraz topatzeko tresna eskaini</t>
  </si>
  <si>
    <t>Enplegu bila dabiltzanen eta enplegatzaileen harremanak errazteko Beharsarea ataria</t>
  </si>
  <si>
    <t>Eskualdeko Behargintzek eta Gazteria Sailek ordaindutako gastua</t>
  </si>
  <si>
    <t>5.2.33.Euskaraz bizi nahi dutenentzako formazioa eta baliabideak eskaini eta diskurtso asertiboa lantzeko teknikak zabaldu</t>
  </si>
  <si>
    <t>Telp tailerra herritarrentzat</t>
  </si>
  <si>
    <t>5.2.34.Soziolinguistika Klusterraren egitasmoetan parte hartu</t>
  </si>
  <si>
    <t>Hitzarmena Soziolinguistika Klusterrarekin</t>
  </si>
  <si>
    <t>Jaurlaritzaren urteko diru laguntza</t>
  </si>
  <si>
    <t>5.2.35.Euskaraz irakurtzeko ohitura zabaldu herritarren artean</t>
  </si>
  <si>
    <t>Berriaren harpidetzak udal egoitzetan eta leku publikoetan</t>
  </si>
  <si>
    <t>Erosketa Sailak kudeatzen du partida orokor batetik</t>
  </si>
  <si>
    <t>Hitza egunkaria leku publikoetan. Hitzarmenean jasotakoa</t>
  </si>
  <si>
    <t>5.2.36.Euskarazko komunikabideen presentzia eta hedapena diruz lagundu</t>
  </si>
  <si>
    <t>Udalerriko edota eskualdeko euskarazko komunikabideekiko hitzarmenak</t>
  </si>
  <si>
    <t>alkatetza</t>
  </si>
  <si>
    <t>BFAren urteko diru laguntza</t>
  </si>
  <si>
    <t>BFAren urteko diru laguntzaren eskaeran aurkezten dugu, Euskararen kudeaketa planean jasota dugulako</t>
  </si>
  <si>
    <t>5.2.37.Euskara Sailaren ekintzen publizitatea egin</t>
  </si>
  <si>
    <t>Euskera Sailaren komunikazinoa, publizitatea euskarazko hainbat hedabidetan: Euskara eguna, Hitzaren egutegia</t>
  </si>
  <si>
    <t>5.2.38.Euskara ikasleei erraztasunak ematea ikasketa-prozesuan</t>
  </si>
  <si>
    <t>Euskara ikasteko diru laguntzak bermeotarrentzat</t>
  </si>
  <si>
    <t>5.2.39.Udalerriko hizkuntza paisajea euskalduntzeko erraztasunak eskaini</t>
  </si>
  <si>
    <t>Merkataritzako establezimenduetan errotuluak euskaraz ipintzeko diru laguntza</t>
  </si>
  <si>
    <t>5.2.39.Gazteei erraztasunak eskaini alor honetan euskara erabiltzeko</t>
  </si>
  <si>
    <t>Gidabaimena euskeraz. Diru laguntza eta komunikazio kanpaina</t>
  </si>
  <si>
    <t>5.2.40.Ikastetxeetako normalkuntza planak sustatu diru laguntza bidez</t>
  </si>
  <si>
    <t>Ikastetxeetan euskeraren erabilera sustatzeko diru laguntzak</t>
  </si>
  <si>
    <t>5.2.41.Euskararen jaiak diruz lagundu</t>
  </si>
  <si>
    <t>Araba Euskaraz</t>
  </si>
  <si>
    <t>Herri Urrats</t>
  </si>
  <si>
    <t>Ibilaldia</t>
  </si>
  <si>
    <t>Kilometroak</t>
  </si>
  <si>
    <t>Nafarroa Oinez</t>
  </si>
  <si>
    <t>Euskal Eskola Publikoa</t>
  </si>
  <si>
    <t>5.4.42.Udalak Korrikan kilometroa egin</t>
  </si>
  <si>
    <t>Korrika</t>
  </si>
  <si>
    <t>5.2.43.Kontseilua diruz lagundu</t>
  </si>
  <si>
    <t>Kontseiluaren urteko jarduna lagundu</t>
  </si>
  <si>
    <t>5.2.44. Hizkuntza-lankidetzan jardun</t>
  </si>
  <si>
    <t>Garabide Elkartearekiko hitzarmena hizkuntza-lankidetza proiektuak sustatzeko</t>
  </si>
  <si>
    <t>Alkatetzaren aurrekontuari dagokion gastua da</t>
  </si>
  <si>
    <t>5.3.1. Euskera Aholku Batzordea elkarlanerako eta parte hartzerako gune izan</t>
  </si>
  <si>
    <t>Euskera Sailaren gai nagusiak elkarlanean osotu EABgaz eta bere kideakaz</t>
  </si>
  <si>
    <t>5.7.1.DBH4ko gaztetxoei euskaraz irakurtzeko baliabideak eskaini</t>
  </si>
  <si>
    <t>Irakurriz gozatu ekimena: Gaztezuloren harpidetza DBH4ko ikasleentzat</t>
  </si>
  <si>
    <t>5.7.2.Euskarazko literatura ezagutarazi eta irakurtzeko ohitura zabaldu</t>
  </si>
  <si>
    <t>Irakurleen txokoa Liburutegiagaz elkarlanean</t>
  </si>
  <si>
    <t>5.8.1.Zinea euskaraz ikusten zaletu, merkaturatzen diren filma guztiak areto komertzialean eskaintzearen bidez</t>
  </si>
  <si>
    <t>Zinea euskaraz: filmak euskaraz ematen direnean sarrerak banatu</t>
  </si>
  <si>
    <t>6.5.1.UEMAko bazkide izan</t>
  </si>
  <si>
    <t>UEMAko urteko bazkide-kuota</t>
  </si>
  <si>
    <t>2017rako kuota-proposamena oraindik egin barik dagoenez, 2016ko kuota hartu da kontuan</t>
  </si>
  <si>
    <t>6.5.2.Herritarrek udalarekiko harremanetan euskaraz egiteko identifikazio elementuak jarri harrera gune eta bulegoetan</t>
  </si>
  <si>
    <t>. "Hemen euskeraz egiten dogu" egutegiak banatu udal bulego eta harrera guztietan.                                                                                                                                    . Udal langileen artean eta herritarrekiko harremanetan euskaraz egitea sustatzeko identifikazio elementua jantzietan inprimatu</t>
  </si>
  <si>
    <t>6.5.3.Udalaren edo bere erakunde autonomoetako web gune guztiak hasieratik euskeraz zabaldu</t>
  </si>
  <si>
    <t xml:space="preserve">. Udaleko web guneak euskaraz irekitzen dirala ziurtatu eta baten bat ez bad euskeraz zabaltzen, euskaraz zabakdu dadin ekintzak bideratu </t>
  </si>
  <si>
    <t>ATB Sailaren aurrekontuari dagokion gastua da</t>
  </si>
  <si>
    <t>6.5.4 Web guneetako erabiltzaileengan eragin, euskarazko baliabideak erabil ditzaten</t>
  </si>
  <si>
    <t>Web guneak irekitzen direnean, erabiltzaileek euskarazko baliabideak jartzeko mezua jarri</t>
  </si>
  <si>
    <t>6.5.5 Herritarrek udalarengandik jasotzen dituzten agiri guztiak euskeraz jarri eta euskara txukunean jarri</t>
  </si>
  <si>
    <t>Erreziboetan, eguneratu beharreko elementuak identifikatu eta aldatu</t>
  </si>
  <si>
    <t>6.5.6 Udal langile eta arduradun politikoei baliabideak eskaini euskarari eusteko eta jarrera kontzienteak lantzeko.</t>
  </si>
  <si>
    <t>TELP tailerra antolatu udal langile eta arduradun politikoentzat</t>
  </si>
  <si>
    <t>Langileria Sailaren aurrekontuari dagokion gastua da</t>
  </si>
  <si>
    <t>6.5.7 Langileek lanpostuen hizkuntza eskakizuna egiaztatuta izan</t>
  </si>
  <si>
    <t>Euskara ikastaroetarako matrikulak bidderatuIVAPen bitartez eta ikastaroen jarraipena egin</t>
  </si>
  <si>
    <t>IVAPek hartzen du bere gain ikastaro horien  kostua.</t>
  </si>
  <si>
    <t>6.5.8 Udal langileek lanerako hizkuntza prestakuntza egokia jasoko dutela bermatu</t>
  </si>
  <si>
    <t>Erabilera Planarekin zerikusia duten ikastaroak bideratu</t>
  </si>
  <si>
    <t>6.5.9 Udalaren ikastegietako ikasketa materiala edo metodoa euskeraz izateko pausuak eman</t>
  </si>
  <si>
    <t>Musika Eskolan ikasleekin erabiltzen daben metodoetatik bat euskeratu barne erabilerarako</t>
  </si>
  <si>
    <t>6.5.10 Hartzaile jakinik ez duten ahozko mezuak euskaraz egongo direla bermatu</t>
  </si>
  <si>
    <t>Telefonoak ematen dituen ahozko mezuak euskaraz grabatzeari amaiera eman</t>
  </si>
  <si>
    <t>Euskera Teknikaria</t>
  </si>
  <si>
    <t>Nerea Dominguez   Iñaki Lopez       Euskera Teknikaria</t>
  </si>
  <si>
    <t>Itxaro Zabala     Euskera Teknikaria</t>
  </si>
  <si>
    <t>Erosketa Saila          Euskera Teknikaria</t>
  </si>
  <si>
    <t>Alkatetza          Euskera Teknikaria</t>
  </si>
  <si>
    <t>Biotza Arenaza   Euskera Teknikaria</t>
  </si>
  <si>
    <t>Teknikari trebatzailea</t>
  </si>
  <si>
    <t>Josune Gabantxo                                                                                                                                                                                                                                           Teknikari trebatzailea</t>
  </si>
  <si>
    <t>Estibaliz Arrizabalaga                                                                                                                                                                                                                                                  Teknikari trebatzailea</t>
  </si>
  <si>
    <t>Informatika teknikaria                                                                                                                                                                                                                             Teknikari trebatzailea</t>
  </si>
  <si>
    <t>Geurien be bai kontratazioaren barruko lana da
BFAren eta Jaurlaritzaren urteko diru laguntza</t>
  </si>
  <si>
    <t>Ekipo kardiobaskularren renting kontratua</t>
  </si>
  <si>
    <t xml:space="preserve"> </t>
  </si>
  <si>
    <t>Eraikinen eta makineriaren mantenua</t>
  </si>
  <si>
    <t>Hornitzaileak: mantenimenduko hornitzaileak</t>
  </si>
  <si>
    <t>Enpresa ezberdinen lanak</t>
  </si>
  <si>
    <t>Gizarte aktiboagoa sustatzeko plana (Mugitu Bermeo)</t>
  </si>
  <si>
    <t>Ibilbideen zabalkundea eta dinamizazioa</t>
  </si>
  <si>
    <t>Kirol praktika eta osasun egoeraren inguruko  inkestak diseinatu eta ustiatzeko zerbitzu kontratua</t>
  </si>
  <si>
    <t>Bermatu zerbitzuaren etorkizuna kirol praktika eta fideltasuna haundituz</t>
  </si>
  <si>
    <t>Hobetu urteko abonuaren eskeintza, sentsibilizazio kanpainak kirol praktikaren onurak zabaltzeko, Asteburuko kirol ekimenak eskaini,..</t>
  </si>
  <si>
    <t>Hirugarrenei dirulaguntzak</t>
  </si>
  <si>
    <t>Eskola kirolean aritzen direnei lagundu (material berezia, azterketa medikoak, sudadera,..</t>
  </si>
  <si>
    <t>Ekintza puntualetarako dirulaguntzak</t>
  </si>
  <si>
    <t>Elkarte zein pertsona fisikoei zuzendutako dirulaguntzak herriari giro erakargarria emateko</t>
  </si>
  <si>
    <t>Kirol taldeei laguntzak</t>
  </si>
  <si>
    <t>Arraun elkartearekin hitzarmena</t>
  </si>
  <si>
    <t>Futbol taldearekin hitzarmena</t>
  </si>
  <si>
    <t>Ekintza orokorretarako</t>
  </si>
  <si>
    <t xml:space="preserve">Artza frontoia: aldagelen moldaketa </t>
  </si>
  <si>
    <t>Larrialdietarako eskaileraren proiektua</t>
  </si>
  <si>
    <t>Hermanuetako kantxaren kirol erabilera bermatu</t>
  </si>
  <si>
    <t>Hausnarketa udal baliabideen inguruan, taldeei utzitako lokalak, hitzarmenak,…</t>
  </si>
  <si>
    <t xml:space="preserve">Bideozaintza sistema eguneratzea </t>
  </si>
  <si>
    <t>Igerilekuaren inguruko proiektua</t>
  </si>
  <si>
    <t>Egitura aldaketa,</t>
  </si>
  <si>
    <t>Fitness gimnasioaren egokitzapena eta handikuntza</t>
  </si>
  <si>
    <t>Inbertsioak</t>
  </si>
  <si>
    <t>Birjarpen eta kirol materiala</t>
  </si>
  <si>
    <t>Asetasun inkestak egin kirol ikastaroetako partaideei.Erabiltzaileenak diseinatu .</t>
  </si>
  <si>
    <t>I.Zabala</t>
  </si>
  <si>
    <t>Udal zerbitzu Kartaren ebaluaketan parte hartu</t>
  </si>
  <si>
    <t xml:space="preserve">Kirol Patronatuaren zerbitzuak islatu udal zerbitzu kartan </t>
  </si>
  <si>
    <t>Euskalit- Kirol talde aurreratua- urteko kidetza-</t>
  </si>
  <si>
    <t>Sentsibilizazio kanpaina: kontsumoak kaleratu, gasa, ura, argindarra, papera,…</t>
  </si>
  <si>
    <t>Gastu orokorrak</t>
  </si>
  <si>
    <t>bulegoko gastuak, komunikazioak, garraioak, iragarkiak,</t>
  </si>
  <si>
    <t xml:space="preserve">Prestakuntza </t>
  </si>
  <si>
    <t>Igeriketa monitoreen prestakuntza eguneratu: birziklapena, desfibrilagailuak, lehen sorospena,</t>
  </si>
  <si>
    <t>Langileen soldatak, Gizarte segurantza, Elkarkidetza, bizitza asegurua,</t>
  </si>
  <si>
    <t>Azokaren irudia hobetu</t>
  </si>
  <si>
    <t>Argiteria barriztatu</t>
  </si>
  <si>
    <t>Iñigo Glez.</t>
  </si>
  <si>
    <t>Dirulaguntza eska daitezke horrelako lanak bideratzeko.</t>
  </si>
  <si>
    <t>Esku-hartze zoruan. (Iragazgaitze, itxura aldatu)</t>
  </si>
  <si>
    <t>Itsasontziak mantendu.</t>
  </si>
  <si>
    <t>Ortuberen gutxieneko segurtasuna bermatu.</t>
  </si>
  <si>
    <t>Aita Guriaren mantenu lanak.</t>
  </si>
  <si>
    <t>Karroetara atera, konponketak bideratu. Arazoak daude hainbeste puntuetan: usteldurak, xilofagoak…</t>
  </si>
  <si>
    <t>Lorategi eta guen berdeen irudia hobetu.</t>
  </si>
  <si>
    <t>Landareen, loreen eta zuhaitzen hornidura. Ongarrien, be-hiltzaileen hornidurak.</t>
  </si>
  <si>
    <t>Desbrozeak eta hainbat gune berderen berreskurapena.</t>
  </si>
  <si>
    <t>Jolas gunea era egokian mantendu.</t>
  </si>
  <si>
    <t>Jolas guneen mantenu-lanak.</t>
  </si>
  <si>
    <t>Kautxozko zoladurak aldatu behar dira. Egoera txarrean daude.</t>
  </si>
  <si>
    <t>Umeentzako aisi-eskaintza handitu.</t>
  </si>
  <si>
    <t>Jolas gune barri bat egin.</t>
  </si>
  <si>
    <t>Trafiko eta oinezkoen segurtasuna bermatu.</t>
  </si>
  <si>
    <t>Seinalizazio horizontala mantendu (Margo-lanak).</t>
  </si>
  <si>
    <t>Herritarren erosotasuna indartu. Herriko irudia hobetu.</t>
  </si>
  <si>
    <t>Hiri-altzarien hornidurak.</t>
  </si>
  <si>
    <t>Gune urbanuak hobetu eta mantendu (Galtzada, zein espaloiak)</t>
  </si>
  <si>
    <t>Asfaltatze lanak + konpontze lanak kale ezberdinetan</t>
  </si>
  <si>
    <t>Hobakuntzak gune urbanuetan.</t>
  </si>
  <si>
    <t>Esku-hartzeak inbertsio arloan gune urbanuetan.</t>
  </si>
  <si>
    <t>Komun publiko berri bat jarri Talan.</t>
  </si>
  <si>
    <t>Komun publikoa berri bat jarri eta dagozkion azpiegiturak egin.</t>
  </si>
  <si>
    <t>Txakurrak solte egoteko guneak sortu.</t>
  </si>
  <si>
    <t>Guneen azpiegiturak egin.</t>
  </si>
  <si>
    <t>Baliabideen hornidura
 eta kudeaketa bermatu</t>
  </si>
  <si>
    <t>Ibilgailuak. Flota barriztu mantenu gastuak murrizteko. Gutxienez 3 ibilgailu hornitu eta zaharrak kendu. Flotaren berrantolaketa.</t>
  </si>
  <si>
    <t>Renting bitartez egiteko planteatzen da.</t>
  </si>
  <si>
    <t>Makinaria eta tresneria. Hornidura ezberdinak.</t>
  </si>
  <si>
    <t>Makinaria eta tresneria. Errazmakinak. (Garbitasuna)</t>
  </si>
  <si>
    <t>Renting bitartez.</t>
  </si>
  <si>
    <t>Materialen hornidurak.</t>
  </si>
  <si>
    <t>Ekonomia</t>
  </si>
  <si>
    <t>Erosketak kudeatzen dituen hornidurak. Ekonmia Sailak aurreikuspenak egin ditzan.</t>
  </si>
  <si>
    <t>Autoen erreparazioak</t>
  </si>
  <si>
    <t>Ohiko gastuen araberako zenbatekoa jarri beharko zen. (Ekonomiak)</t>
  </si>
  <si>
    <t>Alokairuak: Makinak  (hilti)</t>
  </si>
  <si>
    <t>Makinaria, instalazioak mantenimendua</t>
  </si>
  <si>
    <t>Ekonomiak aztertzeko.</t>
  </si>
  <si>
    <t xml:space="preserve">Erregaiak eta karburanteak </t>
  </si>
  <si>
    <t>Lan ezberdinetako asistentzi teknikoa</t>
  </si>
  <si>
    <t>Hondakin bilketa
 zerbitzua
 kalitatea bermatu.</t>
  </si>
  <si>
    <t>Eskonbroen garraioa</t>
  </si>
  <si>
    <t>Sastarren tratamendua  (Garbiker)</t>
  </si>
  <si>
    <t>Herri Babesa</t>
  </si>
  <si>
    <t>Makinariaren hornidura</t>
  </si>
  <si>
    <t>Gabonetako argiak</t>
  </si>
  <si>
    <t>Abisuek (GECOR)</t>
  </si>
  <si>
    <t xml:space="preserve">Abisuen eta lan-parteen  kudeaketa (iCloud-Gecor)
</t>
  </si>
  <si>
    <t>Oinezkoentzako guneak babestu.</t>
  </si>
  <si>
    <t>Neurri fisikoak hartu oinezkoentzako gune batzuk babesteko</t>
  </si>
  <si>
    <t>Ekintza kulturalen azpiegiturak bermatu.</t>
  </si>
  <si>
    <t>Jaietako azpiegituren alokairua</t>
  </si>
  <si>
    <t xml:space="preserve">Jaietako azpiegituren hornidura. </t>
  </si>
  <si>
    <t>3.2.-</t>
  </si>
  <si>
    <t>Auzoen zaintza. Garbitasuna, belarra moztea, konponketak, auzo alkateekaz harremana…</t>
  </si>
  <si>
    <t>Argiteri publiko berria auzoetan.</t>
  </si>
  <si>
    <t>San Migel eta Agarreko argiteria indartu</t>
  </si>
  <si>
    <t xml:space="preserve">Izurriten kontrola </t>
  </si>
  <si>
    <t xml:space="preserve"> Arratoien, usoen… populazioa kontrolatzeko kontratua.</t>
  </si>
  <si>
    <t>Itsastxorien populazioa kontrolatzeko kontratua.</t>
  </si>
  <si>
    <t>Animalia abandonatuei arreta eman.</t>
  </si>
  <si>
    <t xml:space="preserve">Txakur abandonatuen kudeaketa. </t>
  </si>
  <si>
    <t>Edukiotziak era egokian mantendu.</t>
  </si>
  <si>
    <t>Edukiontziak konpontzeko hornidurak.</t>
  </si>
  <si>
    <t>Garbitasunak eta txukuntze lanak egiteko baliabideak hornitu.</t>
  </si>
  <si>
    <t>Kale garbiketarako produktuak hornitu.</t>
  </si>
  <si>
    <t>Pintadak ezabatzeko eta margolanak egiteko materiala hornitu.</t>
  </si>
  <si>
    <t>Udal saneamendu sistema hobetu eta mantendu.</t>
  </si>
  <si>
    <t>Udal hartueneen eta putzu septikoeen mantenua.</t>
  </si>
  <si>
    <t>Udal putzu septikoak ezabatu ete hartuneak barriztu.</t>
  </si>
  <si>
    <t>Udal eraikinen eta instalazioen segurtasuna eta erosotasuna bermatzeko ekintzak.</t>
  </si>
  <si>
    <t>Eraikinetako  OCA-k (Argindar sarea egokitu)</t>
  </si>
  <si>
    <t>Haurreskolako fatxada eta estalkiaren konponketa.</t>
  </si>
  <si>
    <t>II-VI (?)</t>
  </si>
  <si>
    <t>Kultura Etxea. Klimatizazio intstalazio barriak instalatu (bulego barriak).</t>
  </si>
  <si>
    <t>Kultura Etxea. Hezetasunen konponketa.</t>
  </si>
  <si>
    <t>Landabasoko pabiloiko aldagelak.</t>
  </si>
  <si>
    <t>Jose Done Eraikinaren berrikuntzak. Kapillaren barrikuntza</t>
  </si>
  <si>
    <t>Aita Guriako argindar-sarea egokitu eta legeztatu</t>
  </si>
  <si>
    <t>Udal eraikinen eta instalazioen garbitasuna.</t>
  </si>
  <si>
    <t>Errefortzua garbiketan (leihoak, pertsianak, ez aurreikusikoak…)</t>
  </si>
  <si>
    <t>Udal eraikinetako garbiketa-kontratua</t>
  </si>
  <si>
    <t>Udal eraikinen mantenua, guztia behar bezala funtzionatzen jarraitu daian</t>
  </si>
  <si>
    <t>Eskola Publikoak. Hesien barriztapena edota bestelako konponketak eta birjarpenak.</t>
  </si>
  <si>
    <t>Udal eraikinen argindar sarearen eta argiteriaren mantenua</t>
  </si>
  <si>
    <t>Klimatizazio instalazioen mantenua</t>
  </si>
  <si>
    <t>Mantenuak eta aurreikusi gabeko matxurak.</t>
  </si>
  <si>
    <t>Udaletxeko grupo elektrogenoaren mantenua</t>
  </si>
  <si>
    <t>Udal eraikinak garbitzeko produktuak</t>
  </si>
  <si>
    <t>Tresnak eta erraminta txikiak eskuratzeko kontratua (Fidel Bilbao)</t>
  </si>
  <si>
    <t xml:space="preserve">Udal eraikinen instalazioak </t>
  </si>
  <si>
    <t>Gasa</t>
  </si>
  <si>
    <t>Kontsumoak.</t>
  </si>
  <si>
    <t>Elektrizitatea: Eraikinak</t>
  </si>
  <si>
    <t>Udal eraikinen aseguruak</t>
  </si>
  <si>
    <t>Tresnak eta erramintak</t>
  </si>
  <si>
    <t>Azokako aparkalekuaren ekipoen mantenu-kontratua</t>
  </si>
  <si>
    <t>Esku-hartzeak mantenua arloan udal eraikinetan.</t>
  </si>
  <si>
    <t>Bermibusa zerbitzua mantendu.</t>
  </si>
  <si>
    <t>Bermibusaren kontratua</t>
  </si>
  <si>
    <t>Balizko gastuak mantenu edota zerbitzuaren arloan.</t>
  </si>
  <si>
    <t>Balizko gastuak (inbertsioak).</t>
  </si>
  <si>
    <t>Argiteri pulblikoa barriztu iraunkortasun irizpideak jarraituz.</t>
  </si>
  <si>
    <t>Kontratu barria. (?)</t>
  </si>
  <si>
    <t>2016/08/31eko O.B.-k erabakitzeko aurrera jarraitzen badan.</t>
  </si>
  <si>
    <t>Oinezkotasuna indartu.</t>
  </si>
  <si>
    <t>Alde Zaharreko sarreren kontrol-sistemaren mantenua.</t>
  </si>
  <si>
    <t xml:space="preserve">XVI.Txistu Alardea </t>
  </si>
  <si>
    <t>Musika zaletasuna sustatu</t>
  </si>
  <si>
    <t>Musika Eskola Zuzendaria</t>
  </si>
  <si>
    <t>Herriko ekintzetan Musika eskolako taldeen partehartzea zabaldu</t>
  </si>
  <si>
    <t>2016/17  ikasturteko audizio plangintza planifikatu eta taularatu</t>
  </si>
  <si>
    <t>Musika eskolen arteko elkartrukea edo topaketetan parte hartu.</t>
  </si>
  <si>
    <t>MUSIKA ESKOLAREN 25.URTEURRENA</t>
  </si>
  <si>
    <t>Musika eskolako talde propioen audizio-plangintza planifikatu eta taularatu</t>
  </si>
  <si>
    <t>Espezialitate guztietan adin guztietako herritarrei musika klaseak eskaintzea.</t>
  </si>
  <si>
    <t>Txalaparta ikastaroa</t>
  </si>
  <si>
    <t>540,00 euro</t>
  </si>
  <si>
    <t>Aldizkariak</t>
  </si>
  <si>
    <t>Tresna eta erremintak</t>
  </si>
  <si>
    <t>Dietak</t>
  </si>
  <si>
    <t>Premiatasunean behar dugu ondoko materiala: ahots ekipoa (instrumentu modernoekin lan egiteko, konboak, kontzertuetan soinu ekipoa sartzeko…)</t>
  </si>
  <si>
    <t>VII</t>
  </si>
</sst>
</file>

<file path=xl/styles.xml><?xml version="1.0" encoding="utf-8"?>
<styleSheet xmlns="http://schemas.openxmlformats.org/spreadsheetml/2006/main">
  <numFmts count="3">
    <numFmt numFmtId="6" formatCode="#,##0\ &quot;€&quot;;[Red]\-#,##0\ &quot;€&quot;"/>
    <numFmt numFmtId="8" formatCode="#,##0.00\ &quot;€&quot;;[Red]\-#,##0.00\ &quot;€&quot;"/>
    <numFmt numFmtId="44" formatCode="_-* #,##0.00\ &quot;€&quot;_-;\-* #,##0.00\ &quot;€&quot;_-;_-* &quot;-&quot;??\ &quot;€&quot;_-;_-@_-"/>
  </numFmts>
  <fonts count="30">
    <font>
      <sz val="10"/>
      <name val="Arial"/>
    </font>
    <font>
      <sz val="11"/>
      <color theme="1"/>
      <name val="Calibri"/>
      <family val="2"/>
      <scheme val="minor"/>
    </font>
    <font>
      <sz val="10"/>
      <name val="Arial"/>
      <family val="2"/>
    </font>
    <font>
      <b/>
      <sz val="10"/>
      <name val="Arial"/>
      <family val="2"/>
    </font>
    <font>
      <b/>
      <sz val="10"/>
      <color theme="0"/>
      <name val="Arial"/>
      <family val="2"/>
    </font>
    <font>
      <b/>
      <sz val="11"/>
      <color theme="6" tint="-0.249977111117893"/>
      <name val="Arial"/>
      <family val="2"/>
    </font>
    <font>
      <b/>
      <sz val="11"/>
      <color rgb="FF595959"/>
      <name val="Calibri"/>
      <family val="2"/>
    </font>
    <font>
      <b/>
      <sz val="11"/>
      <color rgb="FFE36C0A"/>
      <name val="Calibri"/>
      <family val="2"/>
    </font>
    <font>
      <b/>
      <sz val="11"/>
      <color rgb="FF365F91"/>
      <name val="Calibri"/>
      <family val="2"/>
    </font>
    <font>
      <b/>
      <sz val="11"/>
      <color rgb="FF76923C"/>
      <name val="Calibri"/>
      <family val="2"/>
    </font>
    <font>
      <b/>
      <sz val="11"/>
      <color rgb="FF7F7F7F"/>
      <name val="Calibri"/>
      <family val="2"/>
    </font>
    <font>
      <b/>
      <sz val="11"/>
      <color rgb="FF5F497A"/>
      <name val="Calibri"/>
      <family val="2"/>
    </font>
    <font>
      <b/>
      <sz val="11"/>
      <color rgb="FF31849B"/>
      <name val="Calibri"/>
      <family val="2"/>
    </font>
    <font>
      <b/>
      <sz val="11"/>
      <color rgb="FF000000"/>
      <name val="Calibri"/>
      <family val="2"/>
    </font>
    <font>
      <b/>
      <sz val="11"/>
      <color theme="9" tint="-0.249977111117893"/>
      <name val="Calibri"/>
      <family val="2"/>
    </font>
    <font>
      <b/>
      <sz val="11"/>
      <color rgb="FF0070C0"/>
      <name val="Calibri"/>
      <family val="2"/>
    </font>
    <font>
      <sz val="10"/>
      <color rgb="FFFF0000"/>
      <name val="Arial"/>
      <family val="2"/>
    </font>
    <font>
      <sz val="11"/>
      <color rgb="FFFF0000"/>
      <name val="Calibri"/>
      <family val="2"/>
      <scheme val="minor"/>
    </font>
    <font>
      <sz val="10"/>
      <name val="Arial"/>
    </font>
    <font>
      <b/>
      <sz val="11"/>
      <color theme="1"/>
      <name val="Calibri"/>
      <family val="2"/>
      <scheme val="minor"/>
    </font>
    <font>
      <sz val="11"/>
      <color theme="1"/>
      <name val="Arial"/>
      <family val="2"/>
    </font>
    <font>
      <sz val="10"/>
      <color theme="1"/>
      <name val="Arial"/>
      <family val="2"/>
    </font>
    <font>
      <sz val="8"/>
      <name val="Arial"/>
      <family val="2"/>
    </font>
    <font>
      <sz val="9"/>
      <name val="Arial"/>
      <family val="2"/>
    </font>
    <font>
      <sz val="8"/>
      <color indexed="8"/>
      <name val="Arial"/>
      <family val="2"/>
    </font>
    <font>
      <b/>
      <sz val="11"/>
      <name val="Calibri"/>
      <family val="2"/>
    </font>
    <font>
      <sz val="11"/>
      <name val="Calibri"/>
      <family val="2"/>
      <scheme val="minor"/>
    </font>
    <font>
      <sz val="10"/>
      <name val="Calibri"/>
      <family val="2"/>
      <scheme val="minor"/>
    </font>
    <font>
      <b/>
      <sz val="11"/>
      <color theme="0"/>
      <name val="Calibri"/>
      <family val="2"/>
    </font>
    <font>
      <b/>
      <sz val="11"/>
      <color rgb="FFFF0000"/>
      <name val="Calibri"/>
      <family val="2"/>
    </font>
  </fonts>
  <fills count="14">
    <fill>
      <patternFill patternType="none"/>
    </fill>
    <fill>
      <patternFill patternType="gray125"/>
    </fill>
    <fill>
      <patternFill patternType="solid">
        <fgColor theme="1" tint="0.14999847407452621"/>
        <bgColor indexed="64"/>
      </patternFill>
    </fill>
    <fill>
      <patternFill patternType="solid">
        <fgColor rgb="FFC0C0C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s>
  <cellStyleXfs count="9">
    <xf numFmtId="0" fontId="0" fillId="0" borderId="0"/>
    <xf numFmtId="0" fontId="1" fillId="0" borderId="0"/>
    <xf numFmtId="44"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cellStyleXfs>
  <cellXfs count="645">
    <xf numFmtId="0" fontId="0" fillId="0" borderId="0" xfId="0"/>
    <xf numFmtId="0" fontId="2" fillId="0" borderId="0" xfId="0" applyFont="1" applyBorder="1"/>
    <xf numFmtId="0" fontId="3" fillId="0" borderId="0" xfId="0" applyFont="1"/>
    <xf numFmtId="0" fontId="0" fillId="0" borderId="0" xfId="0"/>
    <xf numFmtId="0" fontId="0" fillId="0" borderId="0" xfId="0"/>
    <xf numFmtId="0" fontId="0" fillId="0" borderId="0" xfId="0" applyAlignment="1">
      <alignment wrapText="1"/>
    </xf>
    <xf numFmtId="0" fontId="0" fillId="0" borderId="0" xfId="0" applyBorder="1"/>
    <xf numFmtId="4" fontId="0" fillId="0" borderId="0" xfId="0" applyNumberFormat="1"/>
    <xf numFmtId="2" fontId="0" fillId="0" borderId="0" xfId="0" applyNumberFormat="1"/>
    <xf numFmtId="6" fontId="0" fillId="0" borderId="0" xfId="0" applyNumberFormat="1"/>
    <xf numFmtId="6" fontId="3" fillId="0" borderId="0" xfId="0" applyNumberFormat="1" applyFont="1"/>
    <xf numFmtId="0" fontId="0" fillId="0" borderId="0" xfId="0" applyFill="1"/>
    <xf numFmtId="4" fontId="3" fillId="0" borderId="0" xfId="0" applyNumberFormat="1" applyFont="1"/>
    <xf numFmtId="0" fontId="0" fillId="0" borderId="1" xfId="0" applyFill="1" applyBorder="1"/>
    <xf numFmtId="0" fontId="0" fillId="0" borderId="1" xfId="0" applyBorder="1"/>
    <xf numFmtId="4" fontId="0" fillId="0" borderId="1" xfId="0" applyNumberFormat="1" applyBorder="1"/>
    <xf numFmtId="0" fontId="0" fillId="0" borderId="4" xfId="0" applyBorder="1"/>
    <xf numFmtId="4" fontId="0" fillId="0" borderId="4" xfId="0" applyNumberFormat="1" applyBorder="1"/>
    <xf numFmtId="0" fontId="4" fillId="2" borderId="6" xfId="0"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4" fontId="2" fillId="0" borderId="1" xfId="0" applyNumberFormat="1" applyFont="1" applyBorder="1" applyAlignment="1">
      <alignment wrapText="1"/>
    </xf>
    <xf numFmtId="0" fontId="0" fillId="0" borderId="1" xfId="0" applyBorder="1" applyAlignment="1">
      <alignment wrapText="1"/>
    </xf>
    <xf numFmtId="0" fontId="2" fillId="0" borderId="1" xfId="0" applyFont="1" applyBorder="1" applyAlignment="1">
      <alignment horizontal="center"/>
    </xf>
    <xf numFmtId="40" fontId="2" fillId="0" borderId="1" xfId="0" applyNumberFormat="1" applyFont="1" applyBorder="1"/>
    <xf numFmtId="4" fontId="2" fillId="0" borderId="1" xfId="0" applyNumberFormat="1" applyFont="1" applyBorder="1"/>
    <xf numFmtId="40" fontId="0" fillId="0" borderId="1" xfId="0" applyNumberFormat="1" applyBorder="1"/>
    <xf numFmtId="3" fontId="0" fillId="0" borderId="1" xfId="0" applyNumberFormat="1" applyBorder="1"/>
    <xf numFmtId="4" fontId="0" fillId="0" borderId="1" xfId="0" applyNumberFormat="1" applyBorder="1" applyAlignment="1">
      <alignment wrapText="1"/>
    </xf>
    <xf numFmtId="3" fontId="0" fillId="0" borderId="1" xfId="0" applyNumberFormat="1" applyBorder="1" applyAlignment="1">
      <alignment wrapText="1"/>
    </xf>
    <xf numFmtId="0" fontId="0" fillId="0" borderId="1" xfId="0" applyFont="1" applyFill="1" applyBorder="1"/>
    <xf numFmtId="4" fontId="0" fillId="0" borderId="1" xfId="0" applyNumberFormat="1" applyFont="1" applyFill="1" applyBorder="1"/>
    <xf numFmtId="0" fontId="0" fillId="0" borderId="1" xfId="0" applyFont="1" applyFill="1" applyBorder="1" applyAlignment="1">
      <alignment horizontal="center"/>
    </xf>
    <xf numFmtId="4" fontId="0" fillId="0" borderId="1" xfId="0" applyNumberFormat="1" applyFill="1" applyBorder="1"/>
    <xf numFmtId="0" fontId="0" fillId="0" borderId="1" xfId="0" applyNumberFormat="1" applyBorder="1"/>
    <xf numFmtId="0" fontId="0" fillId="0" borderId="1" xfId="0" applyNumberFormat="1" applyFont="1"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2" fillId="0" borderId="1" xfId="0" applyFont="1" applyBorder="1" applyAlignment="1">
      <alignment vertical="top" wrapText="1"/>
    </xf>
    <xf numFmtId="4" fontId="2" fillId="0" borderId="1" xfId="0" applyNumberFormat="1" applyFont="1" applyBorder="1" applyAlignment="1">
      <alignment vertical="top" wrapText="1"/>
    </xf>
    <xf numFmtId="3" fontId="2" fillId="0" borderId="1" xfId="0" applyNumberFormat="1" applyFont="1" applyBorder="1" applyAlignment="1">
      <alignment wrapText="1"/>
    </xf>
    <xf numFmtId="4" fontId="2" fillId="0" borderId="1" xfId="0" applyNumberFormat="1" applyFont="1" applyBorder="1" applyAlignment="1">
      <alignment horizontal="right"/>
    </xf>
    <xf numFmtId="4" fontId="2" fillId="6" borderId="1" xfId="0" applyNumberFormat="1" applyFont="1" applyFill="1" applyBorder="1" applyAlignment="1">
      <alignment horizontal="right"/>
    </xf>
    <xf numFmtId="0" fontId="0" fillId="6" borderId="1" xfId="0" applyFill="1" applyBorder="1" applyAlignment="1">
      <alignment horizontal="center"/>
    </xf>
    <xf numFmtId="0" fontId="2" fillId="0" borderId="1" xfId="0" applyFont="1" applyBorder="1" applyAlignment="1">
      <alignment horizontal="right"/>
    </xf>
    <xf numFmtId="0" fontId="4" fillId="2" borderId="10" xfId="0" applyFont="1" applyFill="1" applyBorder="1" applyAlignment="1">
      <alignment horizontal="center" vertical="center" wrapText="1"/>
    </xf>
    <xf numFmtId="0" fontId="0" fillId="0" borderId="12" xfId="0" applyBorder="1"/>
    <xf numFmtId="0" fontId="0" fillId="0" borderId="9" xfId="0" applyBorder="1"/>
    <xf numFmtId="0" fontId="0" fillId="0" borderId="16" xfId="0" applyBorder="1"/>
    <xf numFmtId="4" fontId="0" fillId="0" borderId="16" xfId="0" applyNumberFormat="1" applyBorder="1"/>
    <xf numFmtId="0" fontId="0" fillId="0" borderId="19" xfId="0" applyBorder="1"/>
    <xf numFmtId="4" fontId="0" fillId="0" borderId="19" xfId="0" applyNumberFormat="1" applyBorder="1"/>
    <xf numFmtId="0" fontId="0" fillId="0" borderId="6" xfId="0" applyBorder="1"/>
    <xf numFmtId="4" fontId="0" fillId="0" borderId="6" xfId="0" applyNumberFormat="1" applyBorder="1"/>
    <xf numFmtId="0" fontId="2" fillId="0" borderId="9" xfId="0" applyFont="1" applyBorder="1" applyAlignment="1">
      <alignment wrapText="1"/>
    </xf>
    <xf numFmtId="4" fontId="2" fillId="0" borderId="9" xfId="0" applyNumberFormat="1" applyFont="1" applyBorder="1" applyAlignment="1">
      <alignment wrapText="1"/>
    </xf>
    <xf numFmtId="0" fontId="2" fillId="0" borderId="14" xfId="0" applyFont="1" applyBorder="1" applyAlignment="1">
      <alignment wrapText="1"/>
    </xf>
    <xf numFmtId="0" fontId="0" fillId="0" borderId="6" xfId="0" applyBorder="1" applyAlignment="1">
      <alignment wrapText="1"/>
    </xf>
    <xf numFmtId="0" fontId="0" fillId="0" borderId="9" xfId="0" applyBorder="1" applyAlignment="1">
      <alignment wrapText="1"/>
    </xf>
    <xf numFmtId="0" fontId="2" fillId="0" borderId="6" xfId="0" applyFont="1" applyBorder="1" applyAlignment="1">
      <alignment horizontal="center"/>
    </xf>
    <xf numFmtId="4" fontId="0" fillId="0" borderId="9" xfId="0" applyNumberFormat="1" applyBorder="1"/>
    <xf numFmtId="0" fontId="2" fillId="0" borderId="9" xfId="0" applyFont="1" applyBorder="1" applyAlignment="1">
      <alignment horizontal="center"/>
    </xf>
    <xf numFmtId="0" fontId="0" fillId="0" borderId="2" xfId="0" applyBorder="1"/>
    <xf numFmtId="4" fontId="0" fillId="0" borderId="2" xfId="0" applyNumberFormat="1" applyBorder="1"/>
    <xf numFmtId="40" fontId="2" fillId="0" borderId="6" xfId="0" applyNumberFormat="1" applyFont="1" applyBorder="1"/>
    <xf numFmtId="4" fontId="2" fillId="0" borderId="6" xfId="0" applyNumberFormat="1" applyFont="1" applyBorder="1"/>
    <xf numFmtId="0" fontId="2" fillId="6" borderId="6" xfId="0" applyFont="1" applyFill="1" applyBorder="1"/>
    <xf numFmtId="40" fontId="0" fillId="0" borderId="4" xfId="0" applyNumberFormat="1" applyBorder="1"/>
    <xf numFmtId="3" fontId="0" fillId="0" borderId="19" xfId="0" applyNumberFormat="1" applyBorder="1"/>
    <xf numFmtId="3" fontId="0" fillId="0" borderId="6" xfId="0" applyNumberFormat="1" applyBorder="1"/>
    <xf numFmtId="3" fontId="0" fillId="0" borderId="9" xfId="0" applyNumberFormat="1" applyBorder="1"/>
    <xf numFmtId="4" fontId="0" fillId="0" borderId="2" xfId="0" applyNumberFormat="1" applyBorder="1" applyAlignment="1">
      <alignment wrapText="1"/>
    </xf>
    <xf numFmtId="0" fontId="0" fillId="0" borderId="4" xfId="0" applyBorder="1" applyAlignment="1">
      <alignment wrapText="1"/>
    </xf>
    <xf numFmtId="3" fontId="0" fillId="0" borderId="16" xfId="0" applyNumberFormat="1" applyBorder="1"/>
    <xf numFmtId="3" fontId="0" fillId="0" borderId="4" xfId="0" applyNumberFormat="1" applyBorder="1" applyAlignment="1">
      <alignment wrapText="1"/>
    </xf>
    <xf numFmtId="4" fontId="0" fillId="0" borderId="4" xfId="0" applyNumberFormat="1" applyBorder="1" applyAlignment="1">
      <alignment wrapText="1"/>
    </xf>
    <xf numFmtId="3" fontId="0" fillId="0" borderId="9" xfId="0" applyNumberFormat="1" applyBorder="1" applyAlignment="1">
      <alignment wrapText="1"/>
    </xf>
    <xf numFmtId="4" fontId="0" fillId="0" borderId="9" xfId="0" applyNumberFormat="1" applyBorder="1" applyAlignment="1">
      <alignment wrapText="1"/>
    </xf>
    <xf numFmtId="0" fontId="0" fillId="0" borderId="2" xfId="0" applyBorder="1" applyAlignment="1">
      <alignment wrapText="1"/>
    </xf>
    <xf numFmtId="3" fontId="0" fillId="0" borderId="6" xfId="0" applyNumberFormat="1" applyBorder="1" applyAlignment="1">
      <alignment wrapText="1"/>
    </xf>
    <xf numFmtId="4" fontId="0" fillId="0" borderId="6" xfId="0" applyNumberFormat="1" applyBorder="1" applyAlignment="1">
      <alignment wrapText="1"/>
    </xf>
    <xf numFmtId="4" fontId="0" fillId="0" borderId="9" xfId="0" applyNumberFormat="1" applyFill="1" applyBorder="1"/>
    <xf numFmtId="0" fontId="0" fillId="0" borderId="6" xfId="0" applyBorder="1" applyAlignment="1">
      <alignment horizontal="center"/>
    </xf>
    <xf numFmtId="0" fontId="0" fillId="4" borderId="2" xfId="0" applyFill="1" applyBorder="1"/>
    <xf numFmtId="4" fontId="0" fillId="4" borderId="2" xfId="0" applyNumberFormat="1" applyFill="1" applyBorder="1"/>
    <xf numFmtId="0" fontId="0" fillId="0" borderId="9" xfId="0" applyBorder="1" applyAlignment="1">
      <alignment horizontal="center"/>
    </xf>
    <xf numFmtId="0" fontId="0" fillId="0" borderId="16" xfId="0" applyFill="1" applyBorder="1" applyAlignment="1">
      <alignment horizontal="center"/>
    </xf>
    <xf numFmtId="3" fontId="2" fillId="0" borderId="24" xfId="0" applyNumberFormat="1" applyFont="1" applyBorder="1"/>
    <xf numFmtId="4" fontId="2" fillId="0" borderId="24" xfId="0" applyNumberFormat="1" applyFont="1" applyBorder="1"/>
    <xf numFmtId="0" fontId="0" fillId="0" borderId="24" xfId="0" applyBorder="1"/>
    <xf numFmtId="0" fontId="2" fillId="0" borderId="6" xfId="0" applyFont="1" applyBorder="1" applyAlignment="1">
      <alignment vertical="top" wrapText="1"/>
    </xf>
    <xf numFmtId="4" fontId="2" fillId="0" borderId="6" xfId="0" applyNumberFormat="1" applyFont="1" applyBorder="1" applyAlignment="1">
      <alignment vertical="top" wrapText="1"/>
    </xf>
    <xf numFmtId="0" fontId="0" fillId="0" borderId="9" xfId="0" applyFill="1" applyBorder="1" applyAlignment="1">
      <alignment horizontal="center"/>
    </xf>
    <xf numFmtId="4" fontId="4" fillId="2" borderId="6"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shrinkToFit="1"/>
    </xf>
    <xf numFmtId="0" fontId="20" fillId="0" borderId="9" xfId="0" applyNumberFormat="1" applyFont="1" applyFill="1" applyBorder="1" applyAlignment="1">
      <alignment horizontal="left" vertical="center" wrapText="1" shrinkToFit="1"/>
    </xf>
    <xf numFmtId="0" fontId="2" fillId="0" borderId="24" xfId="0" applyNumberFormat="1"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9"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40" fontId="22" fillId="0" borderId="4" xfId="0" applyNumberFormat="1" applyFont="1" applyFill="1" applyBorder="1" applyAlignment="1">
      <alignment horizontal="left" vertical="center" wrapText="1"/>
    </xf>
    <xf numFmtId="0" fontId="2" fillId="0" borderId="2" xfId="0" applyFont="1" applyBorder="1" applyAlignment="1">
      <alignment horizontal="left" vertical="center" wrapText="1"/>
    </xf>
    <xf numFmtId="2" fontId="0" fillId="0" borderId="4" xfId="0" applyNumberFormat="1" applyBorder="1" applyAlignment="1">
      <alignment horizontal="left" vertical="center" wrapText="1"/>
    </xf>
    <xf numFmtId="0" fontId="0" fillId="0" borderId="4" xfId="0" applyBorder="1" applyAlignment="1">
      <alignment horizontal="left" vertical="center" wrapText="1"/>
    </xf>
    <xf numFmtId="2" fontId="0" fillId="0" borderId="9" xfId="0" applyNumberFormat="1" applyBorder="1" applyAlignment="1">
      <alignment horizontal="left" vertical="center" wrapText="1"/>
    </xf>
    <xf numFmtId="0" fontId="0" fillId="0" borderId="2" xfId="0" applyBorder="1" applyAlignment="1">
      <alignment horizontal="left" vertical="center" wrapText="1"/>
    </xf>
    <xf numFmtId="0" fontId="3" fillId="0" borderId="1" xfId="3" applyFont="1" applyFill="1" applyBorder="1" applyAlignment="1">
      <alignment horizontal="left" vertical="center" wrapText="1"/>
    </xf>
    <xf numFmtId="0" fontId="3" fillId="0" borderId="1" xfId="4" applyFont="1" applyFill="1" applyBorder="1" applyAlignment="1">
      <alignment horizontal="left" vertical="center" wrapText="1"/>
    </xf>
    <xf numFmtId="0" fontId="2" fillId="0" borderId="1" xfId="5" applyFont="1" applyFill="1" applyBorder="1" applyAlignment="1">
      <alignment horizontal="left" vertical="center" wrapText="1"/>
    </xf>
    <xf numFmtId="0" fontId="2" fillId="0" borderId="1" xfId="6" applyFont="1" applyFill="1" applyBorder="1" applyAlignment="1">
      <alignment horizontal="left" vertical="center" wrapText="1"/>
    </xf>
    <xf numFmtId="0" fontId="2" fillId="0" borderId="1" xfId="7" applyFont="1" applyFill="1" applyBorder="1" applyAlignment="1">
      <alignment horizontal="left" vertical="center" wrapText="1"/>
    </xf>
    <xf numFmtId="0" fontId="2" fillId="0" borderId="1" xfId="8" applyFont="1" applyFill="1" applyBorder="1" applyAlignment="1">
      <alignment horizontal="left" vertical="center" wrapText="1"/>
    </xf>
    <xf numFmtId="0" fontId="3" fillId="0" borderId="1" xfId="8" applyFont="1" applyFill="1" applyBorder="1" applyAlignment="1">
      <alignment horizontal="left" vertical="center" wrapText="1"/>
    </xf>
    <xf numFmtId="0" fontId="0" fillId="0" borderId="16" xfId="0" applyBorder="1" applyAlignment="1">
      <alignment horizontal="left"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40" fontId="22" fillId="0" borderId="6" xfId="0" applyNumberFormat="1" applyFont="1" applyFill="1" applyBorder="1" applyAlignment="1">
      <alignment horizontal="left" vertical="center" wrapText="1"/>
    </xf>
    <xf numFmtId="40" fontId="22" fillId="0" borderId="1" xfId="0" applyNumberFormat="1" applyFont="1" applyFill="1" applyBorder="1" applyAlignment="1">
      <alignment horizontal="left" vertical="center" wrapText="1"/>
    </xf>
    <xf numFmtId="40" fontId="22" fillId="0" borderId="1" xfId="0" applyNumberFormat="1" applyFont="1" applyFill="1" applyBorder="1" applyAlignment="1" applyProtection="1">
      <alignment horizontal="left" vertical="center" wrapText="1"/>
    </xf>
    <xf numFmtId="40" fontId="24" fillId="0" borderId="1" xfId="0" applyNumberFormat="1" applyFont="1" applyFill="1" applyBorder="1" applyAlignment="1" applyProtection="1">
      <alignment horizontal="left" vertical="center" wrapText="1"/>
    </xf>
    <xf numFmtId="0" fontId="0" fillId="4" borderId="2" xfId="0" applyFill="1" applyBorder="1" applyAlignment="1">
      <alignment horizontal="left" vertical="center" wrapText="1"/>
    </xf>
    <xf numFmtId="0" fontId="2" fillId="6" borderId="1" xfId="0" applyFont="1" applyFill="1" applyBorder="1" applyAlignment="1">
      <alignment horizontal="left" vertical="center" wrapText="1"/>
    </xf>
    <xf numFmtId="0" fontId="2" fillId="0" borderId="24" xfId="0" applyFont="1" applyBorder="1" applyAlignment="1">
      <alignment horizontal="left" vertical="center" wrapText="1"/>
    </xf>
    <xf numFmtId="0" fontId="5" fillId="4" borderId="16" xfId="0" applyNumberFormat="1" applyFont="1" applyFill="1" applyBorder="1" applyAlignment="1">
      <alignment horizontal="left" vertical="center" wrapText="1" shrinkToFit="1"/>
    </xf>
    <xf numFmtId="0" fontId="0" fillId="4" borderId="16" xfId="0" applyFill="1" applyBorder="1" applyAlignment="1">
      <alignment horizontal="left" vertical="center" wrapText="1"/>
    </xf>
    <xf numFmtId="0" fontId="0" fillId="4" borderId="16" xfId="0" applyFill="1" applyBorder="1"/>
    <xf numFmtId="4" fontId="0" fillId="4" borderId="16" xfId="0" applyNumberFormat="1" applyFill="1" applyBorder="1"/>
    <xf numFmtId="0" fontId="14" fillId="4" borderId="15"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8" fillId="7" borderId="3" xfId="0" applyFont="1" applyFill="1" applyBorder="1" applyAlignment="1">
      <alignment horizontal="left" vertical="center" wrapText="1"/>
    </xf>
    <xf numFmtId="3" fontId="2" fillId="0" borderId="6" xfId="0" applyNumberFormat="1" applyFont="1" applyFill="1" applyBorder="1" applyAlignment="1">
      <alignment horizontal="right" wrapText="1"/>
    </xf>
    <xf numFmtId="4" fontId="2" fillId="0" borderId="6" xfId="0" applyNumberFormat="1" applyFont="1" applyFill="1" applyBorder="1" applyAlignment="1">
      <alignment horizontal="right" wrapText="1"/>
    </xf>
    <xf numFmtId="0" fontId="2" fillId="0" borderId="6" xfId="0" applyFont="1" applyFill="1" applyBorder="1" applyAlignment="1">
      <alignment horizontal="center" wrapText="1"/>
    </xf>
    <xf numFmtId="0" fontId="2" fillId="0" borderId="8" xfId="0" applyFont="1" applyFill="1" applyBorder="1" applyAlignment="1">
      <alignment horizontal="center" wrapText="1"/>
    </xf>
    <xf numFmtId="0" fontId="2" fillId="0" borderId="1" xfId="0" applyFont="1" applyFill="1" applyBorder="1" applyAlignment="1">
      <alignment wrapText="1"/>
    </xf>
    <xf numFmtId="4" fontId="0" fillId="0" borderId="1" xfId="0" applyNumberFormat="1" applyFill="1" applyBorder="1" applyAlignment="1">
      <alignment wrapText="1"/>
    </xf>
    <xf numFmtId="0" fontId="0" fillId="0" borderId="1" xfId="0" applyFill="1" applyBorder="1" applyAlignment="1">
      <alignment wrapText="1"/>
    </xf>
    <xf numFmtId="3" fontId="0" fillId="0" borderId="1" xfId="0" applyNumberFormat="1" applyFill="1" applyBorder="1" applyAlignment="1">
      <alignment wrapText="1"/>
    </xf>
    <xf numFmtId="3" fontId="2" fillId="0" borderId="1" xfId="0" applyNumberFormat="1" applyFont="1" applyFill="1" applyBorder="1" applyAlignment="1">
      <alignment wrapText="1"/>
    </xf>
    <xf numFmtId="6" fontId="0" fillId="0" borderId="1" xfId="0" applyNumberFormat="1" applyFill="1" applyBorder="1" applyAlignment="1">
      <alignment wrapText="1"/>
    </xf>
    <xf numFmtId="0" fontId="0" fillId="0" borderId="9" xfId="0" applyFill="1" applyBorder="1" applyAlignment="1">
      <alignment wrapText="1"/>
    </xf>
    <xf numFmtId="4" fontId="0" fillId="0" borderId="9" xfId="0" applyNumberFormat="1" applyFill="1" applyBorder="1" applyAlignment="1">
      <alignment wrapText="1"/>
    </xf>
    <xf numFmtId="0" fontId="9" fillId="4" borderId="21" xfId="0" applyFont="1" applyFill="1" applyBorder="1" applyAlignment="1">
      <alignment horizontal="left" vertical="center" wrapText="1"/>
    </xf>
    <xf numFmtId="0" fontId="9" fillId="12" borderId="21"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1" fillId="13" borderId="21" xfId="0" applyFont="1" applyFill="1" applyBorder="1" applyAlignment="1">
      <alignment horizontal="left" vertical="center" wrapText="1"/>
    </xf>
    <xf numFmtId="0" fontId="11" fillId="13" borderId="3"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0" fillId="4" borderId="19" xfId="0" applyFill="1" applyBorder="1" applyAlignment="1">
      <alignment horizontal="left" vertical="center" wrapText="1"/>
    </xf>
    <xf numFmtId="0" fontId="0" fillId="4" borderId="19" xfId="0" applyFill="1" applyBorder="1"/>
    <xf numFmtId="4" fontId="0" fillId="4" borderId="19" xfId="0" applyNumberFormat="1" applyFill="1" applyBorder="1"/>
    <xf numFmtId="0" fontId="0" fillId="0" borderId="2" xfId="0" applyFill="1" applyBorder="1"/>
    <xf numFmtId="4" fontId="0" fillId="0" borderId="2" xfId="0" applyNumberFormat="1" applyFill="1" applyBorder="1"/>
    <xf numFmtId="0" fontId="0" fillId="0" borderId="6" xfId="0" applyFill="1" applyBorder="1"/>
    <xf numFmtId="4" fontId="0" fillId="0" borderId="6" xfId="0" applyNumberFormat="1" applyFill="1" applyBorder="1"/>
    <xf numFmtId="0" fontId="2" fillId="0" borderId="1" xfId="0" applyFont="1" applyFill="1" applyBorder="1"/>
    <xf numFmtId="0" fontId="2" fillId="0" borderId="1" xfId="2" applyNumberFormat="1" applyFont="1" applyFill="1" applyBorder="1"/>
    <xf numFmtId="4" fontId="2" fillId="0" borderId="1" xfId="2" applyNumberFormat="1" applyFont="1" applyFill="1" applyBorder="1"/>
    <xf numFmtId="0" fontId="2" fillId="0" borderId="1" xfId="2" applyNumberFormat="1" applyFont="1" applyFill="1" applyBorder="1" applyAlignment="1">
      <alignment horizontal="right"/>
    </xf>
    <xf numFmtId="4" fontId="2" fillId="0" borderId="1" xfId="2" applyNumberFormat="1" applyFont="1" applyFill="1" applyBorder="1" applyAlignment="1">
      <alignment horizontal="right"/>
    </xf>
    <xf numFmtId="0" fontId="2" fillId="0" borderId="9" xfId="2" applyNumberFormat="1" applyFont="1" applyFill="1" applyBorder="1" applyAlignment="1">
      <alignment horizontal="right"/>
    </xf>
    <xf numFmtId="4" fontId="2" fillId="0" borderId="9" xfId="2" applyNumberFormat="1" applyFont="1" applyFill="1" applyBorder="1" applyAlignment="1">
      <alignment horizontal="right"/>
    </xf>
    <xf numFmtId="0" fontId="0" fillId="0" borderId="9" xfId="0" applyFont="1" applyFill="1" applyBorder="1" applyAlignment="1">
      <alignment horizontal="center"/>
    </xf>
    <xf numFmtId="0" fontId="2" fillId="0" borderId="9" xfId="0" applyFont="1" applyFill="1" applyBorder="1"/>
    <xf numFmtId="0" fontId="0" fillId="0" borderId="19" xfId="0" applyFill="1" applyBorder="1"/>
    <xf numFmtId="4" fontId="0" fillId="0" borderId="19" xfId="0" applyNumberFormat="1" applyFill="1" applyBorder="1"/>
    <xf numFmtId="0" fontId="2" fillId="0" borderId="19" xfId="0" applyFont="1" applyFill="1" applyBorder="1" applyAlignment="1">
      <alignment horizontal="center"/>
    </xf>
    <xf numFmtId="0" fontId="2" fillId="0" borderId="1" xfId="0" applyFont="1" applyFill="1" applyBorder="1" applyAlignment="1">
      <alignment horizontal="center"/>
    </xf>
    <xf numFmtId="0" fontId="3" fillId="0" borderId="1" xfId="0" applyFont="1" applyFill="1" applyBorder="1"/>
    <xf numFmtId="0" fontId="2" fillId="0" borderId="16" xfId="0" applyFont="1" applyFill="1" applyBorder="1" applyAlignment="1">
      <alignment horizontal="left" vertical="center" wrapText="1"/>
    </xf>
    <xf numFmtId="0" fontId="0" fillId="0" borderId="16" xfId="0" applyFill="1" applyBorder="1"/>
    <xf numFmtId="4" fontId="0" fillId="0" borderId="16" xfId="0" applyNumberFormat="1" applyFill="1" applyBorder="1"/>
    <xf numFmtId="0" fontId="2" fillId="0" borderId="16" xfId="0" applyFont="1" applyFill="1" applyBorder="1" applyAlignment="1">
      <alignment horizontal="center"/>
    </xf>
    <xf numFmtId="8" fontId="0" fillId="0" borderId="9" xfId="0" applyNumberFormat="1" applyFill="1" applyBorder="1"/>
    <xf numFmtId="8" fontId="0" fillId="0" borderId="6" xfId="0" applyNumberFormat="1" applyFill="1" applyBorder="1"/>
    <xf numFmtId="8" fontId="0" fillId="0" borderId="1" xfId="0" applyNumberFormat="1" applyFill="1" applyBorder="1"/>
    <xf numFmtId="2"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shrinkToFit="1"/>
    </xf>
    <xf numFmtId="3" fontId="2" fillId="0" borderId="1" xfId="0" applyNumberFormat="1" applyFont="1" applyFill="1" applyBorder="1"/>
    <xf numFmtId="4" fontId="2" fillId="0" borderId="1" xfId="0" applyNumberFormat="1" applyFont="1" applyFill="1" applyBorder="1"/>
    <xf numFmtId="0" fontId="16" fillId="0" borderId="1" xfId="0" applyFont="1" applyFill="1" applyBorder="1" applyAlignment="1">
      <alignment horizontal="left" vertical="center" wrapText="1"/>
    </xf>
    <xf numFmtId="8" fontId="16" fillId="0" borderId="1" xfId="0" applyNumberFormat="1" applyFont="1" applyFill="1" applyBorder="1"/>
    <xf numFmtId="4" fontId="16" fillId="0" borderId="1" xfId="0" applyNumberFormat="1" applyFont="1" applyFill="1" applyBorder="1"/>
    <xf numFmtId="4" fontId="0" fillId="0" borderId="1" xfId="0" applyNumberFormat="1" applyFill="1" applyBorder="1" applyAlignment="1">
      <alignment horizontal="right"/>
    </xf>
    <xf numFmtId="0" fontId="0" fillId="0" borderId="6" xfId="0" applyFill="1" applyBorder="1" applyAlignment="1">
      <alignment horizontal="center"/>
    </xf>
    <xf numFmtId="0" fontId="16" fillId="0" borderId="1" xfId="0" applyFont="1" applyFill="1" applyBorder="1" applyAlignment="1">
      <alignment horizontal="center"/>
    </xf>
    <xf numFmtId="0" fontId="25" fillId="5" borderId="21" xfId="0" applyFont="1" applyFill="1" applyBorder="1" applyAlignment="1">
      <alignment horizontal="left" vertical="center" wrapText="1"/>
    </xf>
    <xf numFmtId="0" fontId="25" fillId="5" borderId="23" xfId="0" applyFont="1" applyFill="1" applyBorder="1" applyAlignment="1">
      <alignment horizontal="left" vertical="center" wrapText="1"/>
    </xf>
    <xf numFmtId="0" fontId="12" fillId="11" borderId="15" xfId="0" applyFont="1" applyFill="1" applyBorder="1" applyAlignment="1">
      <alignment horizontal="left" vertical="center" wrapText="1"/>
    </xf>
    <xf numFmtId="0" fontId="0" fillId="4" borderId="16" xfId="0" applyFill="1" applyBorder="1" applyAlignment="1">
      <alignment horizontal="center"/>
    </xf>
    <xf numFmtId="0" fontId="0" fillId="0" borderId="4" xfId="0" applyBorder="1" applyAlignment="1">
      <alignment horizontal="center"/>
    </xf>
    <xf numFmtId="0" fontId="2" fillId="0" borderId="9" xfId="0" applyFont="1" applyBorder="1" applyAlignment="1">
      <alignment horizontal="center" wrapText="1"/>
    </xf>
    <xf numFmtId="0" fontId="0" fillId="4" borderId="2" xfId="0" applyFill="1" applyBorder="1" applyAlignment="1">
      <alignment horizontal="center"/>
    </xf>
    <xf numFmtId="0" fontId="23" fillId="0" borderId="6" xfId="0" applyNumberFormat="1" applyFont="1" applyBorder="1" applyAlignment="1">
      <alignment horizontal="center"/>
    </xf>
    <xf numFmtId="0" fontId="23" fillId="0" borderId="1" xfId="0" applyNumberFormat="1" applyFont="1" applyBorder="1" applyAlignment="1">
      <alignment horizontal="center"/>
    </xf>
    <xf numFmtId="0" fontId="23" fillId="9" borderId="1" xfId="0" applyNumberFormat="1" applyFont="1" applyFill="1" applyBorder="1" applyAlignment="1">
      <alignment horizontal="center"/>
    </xf>
    <xf numFmtId="0" fontId="0" fillId="0" borderId="2" xfId="0" applyBorder="1" applyAlignment="1">
      <alignment horizontal="center"/>
    </xf>
    <xf numFmtId="0" fontId="0" fillId="0" borderId="6" xfId="0" applyFill="1" applyBorder="1" applyAlignment="1">
      <alignment horizontal="center" wrapText="1"/>
    </xf>
    <xf numFmtId="0" fontId="0" fillId="0" borderId="1" xfId="0" applyFill="1" applyBorder="1" applyAlignment="1">
      <alignment horizontal="center" wrapText="1"/>
    </xf>
    <xf numFmtId="0" fontId="0" fillId="0" borderId="9" xfId="0" applyFill="1" applyBorder="1" applyAlignment="1">
      <alignment horizontal="center" wrapText="1"/>
    </xf>
    <xf numFmtId="0" fontId="23" fillId="0" borderId="4" xfId="0" applyNumberFormat="1" applyFont="1"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wrapText="1"/>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wrapText="1"/>
    </xf>
    <xf numFmtId="0" fontId="0" fillId="0" borderId="9"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6" xfId="0" applyBorder="1" applyAlignment="1">
      <alignment horizontal="center" wrapText="1"/>
    </xf>
    <xf numFmtId="0" fontId="2" fillId="0" borderId="1" xfId="0" applyNumberFormat="1" applyFont="1" applyBorder="1" applyAlignment="1">
      <alignment horizontal="center"/>
    </xf>
    <xf numFmtId="0" fontId="0" fillId="0" borderId="1" xfId="0" applyNumberFormat="1" applyBorder="1" applyAlignment="1">
      <alignment horizontal="center"/>
    </xf>
    <xf numFmtId="0" fontId="0" fillId="4" borderId="19" xfId="0" applyFill="1" applyBorder="1" applyAlignment="1">
      <alignment horizontal="center"/>
    </xf>
    <xf numFmtId="0" fontId="0" fillId="0" borderId="16" xfId="0" applyBorder="1" applyAlignment="1">
      <alignment horizontal="center"/>
    </xf>
    <xf numFmtId="0" fontId="0" fillId="0" borderId="2" xfId="0" applyFill="1" applyBorder="1" applyAlignment="1">
      <alignment horizontal="center"/>
    </xf>
    <xf numFmtId="0" fontId="0" fillId="0" borderId="19" xfId="0" applyBorder="1" applyAlignment="1">
      <alignment horizontal="center"/>
    </xf>
    <xf numFmtId="0" fontId="2" fillId="0" borderId="6"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2" fillId="0" borderId="24" xfId="0" applyFont="1" applyBorder="1" applyAlignment="1">
      <alignment horizontal="center"/>
    </xf>
    <xf numFmtId="0" fontId="0" fillId="0" borderId="0" xfId="0" applyAlignment="1">
      <alignment horizontal="center"/>
    </xf>
    <xf numFmtId="0" fontId="2" fillId="0" borderId="1" xfId="0" applyFont="1" applyBorder="1" applyAlignment="1">
      <alignment horizontal="left" vertical="center" wrapText="1"/>
    </xf>
    <xf numFmtId="0" fontId="0" fillId="0" borderId="6" xfId="0" applyBorder="1" applyAlignment="1">
      <alignment horizontal="left" vertical="center" wrapText="1"/>
    </xf>
    <xf numFmtId="0" fontId="0" fillId="0" borderId="6" xfId="0" applyFill="1" applyBorder="1" applyAlignment="1">
      <alignment horizontal="left" vertical="center" wrapText="1"/>
    </xf>
    <xf numFmtId="0" fontId="2" fillId="0" borderId="6" xfId="0" applyFont="1" applyBorder="1" applyAlignment="1">
      <alignment horizontal="left" vertical="center" wrapText="1"/>
    </xf>
    <xf numFmtId="4" fontId="2" fillId="0" borderId="1" xfId="0" applyNumberFormat="1" applyFont="1" applyBorder="1" applyAlignment="1">
      <alignment horizontal="right" vertical="top"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0" fillId="0" borderId="19" xfId="0" applyFill="1" applyBorder="1" applyAlignment="1">
      <alignment horizontal="left" vertical="center" wrapText="1"/>
    </xf>
    <xf numFmtId="0" fontId="6" fillId="11" borderId="6" xfId="0" applyFont="1" applyFill="1" applyBorder="1" applyAlignment="1">
      <alignment horizontal="left" vertical="center" wrapText="1"/>
    </xf>
    <xf numFmtId="0" fontId="0" fillId="0" borderId="1" xfId="0" applyBorder="1" applyAlignment="1">
      <alignment horizontal="left" vertical="center" wrapText="1"/>
    </xf>
    <xf numFmtId="0" fontId="0" fillId="0" borderId="6" xfId="0" applyFill="1" applyBorder="1" applyAlignment="1">
      <alignment horizontal="left" vertical="center" wrapText="1"/>
    </xf>
    <xf numFmtId="0" fontId="6" fillId="7" borderId="6"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2" fillId="0" borderId="19" xfId="0" applyFont="1" applyBorder="1" applyAlignment="1">
      <alignment horizontal="left" vertical="center" wrapText="1"/>
    </xf>
    <xf numFmtId="0" fontId="2" fillId="0" borderId="16" xfId="0" applyFont="1" applyBorder="1" applyAlignment="1">
      <alignment horizontal="left" vertical="center" wrapText="1"/>
    </xf>
    <xf numFmtId="0" fontId="0" fillId="0" borderId="6" xfId="0" applyFill="1" applyBorder="1" applyAlignment="1">
      <alignment horizontal="left" vertical="center" wrapText="1"/>
    </xf>
    <xf numFmtId="0" fontId="0" fillId="0" borderId="19" xfId="0" applyFill="1" applyBorder="1" applyAlignment="1">
      <alignment horizontal="left" vertical="center" wrapText="1"/>
    </xf>
    <xf numFmtId="0" fontId="2" fillId="0" borderId="6" xfId="0" applyFont="1" applyBorder="1" applyAlignment="1">
      <alignment horizontal="left" vertical="center" wrapText="1"/>
    </xf>
    <xf numFmtId="0" fontId="7" fillId="10" borderId="26" xfId="0" applyFont="1" applyFill="1" applyBorder="1" applyAlignment="1">
      <alignment horizontal="left" vertical="center" wrapText="1"/>
    </xf>
    <xf numFmtId="0" fontId="2" fillId="0" borderId="27" xfId="0" applyFont="1" applyFill="1" applyBorder="1" applyAlignment="1">
      <alignment horizontal="left" vertical="top" wrapText="1"/>
    </xf>
    <xf numFmtId="0" fontId="0" fillId="0" borderId="27" xfId="0" applyFill="1" applyBorder="1" applyAlignment="1">
      <alignment horizontal="left" vertical="top" wrapText="1"/>
    </xf>
    <xf numFmtId="0" fontId="2" fillId="0" borderId="27" xfId="0" applyFont="1" applyBorder="1" applyAlignment="1">
      <alignment horizontal="left" vertical="top"/>
    </xf>
    <xf numFmtId="6" fontId="0" fillId="0" borderId="27" xfId="0" applyNumberFormat="1" applyBorder="1" applyAlignment="1">
      <alignment horizontal="left" vertical="top"/>
    </xf>
    <xf numFmtId="0" fontId="0" fillId="0" borderId="27" xfId="0" applyBorder="1" applyAlignment="1">
      <alignment horizontal="left" vertical="top"/>
    </xf>
    <xf numFmtId="0" fontId="2" fillId="0" borderId="27" xfId="0" applyFont="1" applyBorder="1" applyAlignment="1">
      <alignment horizontal="left" vertical="top" wrapText="1"/>
    </xf>
    <xf numFmtId="0" fontId="0" fillId="0" borderId="27" xfId="0" applyBorder="1"/>
    <xf numFmtId="0" fontId="0" fillId="0" borderId="28" xfId="0" applyBorder="1"/>
    <xf numFmtId="40" fontId="22" fillId="0" borderId="16" xfId="0" applyNumberFormat="1" applyFont="1" applyFill="1" applyBorder="1" applyAlignment="1" applyProtection="1">
      <alignment horizontal="left" vertical="center" wrapText="1"/>
    </xf>
    <xf numFmtId="40" fontId="0" fillId="0" borderId="16" xfId="0" applyNumberFormat="1" applyBorder="1"/>
    <xf numFmtId="0" fontId="23" fillId="0" borderId="16" xfId="0" applyNumberFormat="1" applyFont="1" applyBorder="1" applyAlignment="1">
      <alignment horizontal="center"/>
    </xf>
    <xf numFmtId="0" fontId="0" fillId="0" borderId="1" xfId="0" applyBorder="1" applyAlignment="1">
      <alignment horizontal="left" vertical="top" wrapText="1"/>
    </xf>
    <xf numFmtId="0" fontId="2" fillId="0" borderId="1" xfId="0" applyFont="1" applyBorder="1" applyAlignment="1">
      <alignment horizontal="left" vertical="top"/>
    </xf>
    <xf numFmtId="6" fontId="0" fillId="0" borderId="1" xfId="0" applyNumberFormat="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6" fontId="0" fillId="0" borderId="1" xfId="0" applyNumberFormat="1" applyBorder="1" applyAlignment="1">
      <alignment horizontal="left" vertical="top"/>
    </xf>
    <xf numFmtId="0" fontId="0" fillId="0" borderId="1" xfId="0" applyBorder="1" applyAlignment="1">
      <alignment horizontal="left" vertical="top"/>
    </xf>
    <xf numFmtId="6" fontId="2" fillId="0" borderId="1" xfId="0" applyNumberFormat="1" applyFont="1" applyBorder="1" applyAlignment="1">
      <alignment horizontal="left" vertical="top"/>
    </xf>
    <xf numFmtId="6" fontId="0" fillId="0" borderId="1" xfId="0" applyNumberFormat="1" applyBorder="1" applyAlignment="1">
      <alignment horizontal="left" vertical="center"/>
    </xf>
    <xf numFmtId="0" fontId="2" fillId="8" borderId="1" xfId="0" applyNumberFormat="1" applyFont="1" applyFill="1" applyBorder="1" applyAlignment="1">
      <alignment horizontal="left" vertical="center" wrapText="1" shrinkToFit="1"/>
    </xf>
    <xf numFmtId="0" fontId="0" fillId="0" borderId="8" xfId="0" applyFill="1" applyBorder="1"/>
    <xf numFmtId="0" fontId="0" fillId="0" borderId="12" xfId="0" applyBorder="1" applyAlignment="1">
      <alignment horizontal="left" vertical="top"/>
    </xf>
    <xf numFmtId="0" fontId="0" fillId="0" borderId="12" xfId="0" applyBorder="1" applyAlignment="1">
      <alignment horizontal="left" vertical="top" wrapText="1"/>
    </xf>
    <xf numFmtId="0" fontId="2" fillId="0" borderId="12" xfId="0" applyFont="1" applyBorder="1" applyAlignment="1">
      <alignment horizontal="left" vertical="top" wrapText="1"/>
    </xf>
    <xf numFmtId="0" fontId="2" fillId="0" borderId="12" xfId="0" applyFont="1" applyBorder="1" applyAlignment="1">
      <alignment horizontal="left" vertical="center" wrapText="1"/>
    </xf>
    <xf numFmtId="0" fontId="2" fillId="0" borderId="16" xfId="0" applyFont="1" applyBorder="1" applyAlignment="1">
      <alignment horizontal="left" vertical="top" wrapText="1"/>
    </xf>
    <xf numFmtId="6" fontId="0" fillId="0" borderId="16" xfId="0" applyNumberFormat="1" applyBorder="1" applyAlignment="1">
      <alignment horizontal="left" vertical="top"/>
    </xf>
    <xf numFmtId="0" fontId="2" fillId="0" borderId="17" xfId="0" applyFont="1" applyBorder="1" applyAlignment="1">
      <alignment horizontal="left" vertical="top" wrapText="1"/>
    </xf>
    <xf numFmtId="0" fontId="0" fillId="0" borderId="19" xfId="0" applyFont="1" applyFill="1" applyBorder="1" applyAlignment="1">
      <alignment horizontal="center"/>
    </xf>
    <xf numFmtId="0" fontId="2" fillId="0" borderId="19" xfId="0" applyFont="1" applyFill="1" applyBorder="1"/>
    <xf numFmtId="0" fontId="2" fillId="0" borderId="4" xfId="0" applyFont="1" applyBorder="1" applyAlignment="1">
      <alignment horizontal="left" vertical="top" wrapText="1"/>
    </xf>
    <xf numFmtId="0" fontId="0" fillId="0" borderId="4" xfId="0" applyFont="1" applyBorder="1" applyAlignment="1">
      <alignment horizontal="left" vertical="top" wrapText="1"/>
    </xf>
    <xf numFmtId="6" fontId="0" fillId="0" borderId="4" xfId="0" applyNumberFormat="1" applyBorder="1" applyAlignment="1">
      <alignment horizontal="left" vertical="top"/>
    </xf>
    <xf numFmtId="0" fontId="0" fillId="0" borderId="4" xfId="0" applyBorder="1" applyAlignment="1">
      <alignment horizontal="left" vertical="top"/>
    </xf>
    <xf numFmtId="0" fontId="2" fillId="6" borderId="30" xfId="0" applyFont="1" applyFill="1" applyBorder="1" applyAlignment="1">
      <alignment wrapText="1"/>
    </xf>
    <xf numFmtId="0" fontId="0" fillId="0" borderId="7" xfId="0" applyBorder="1" applyAlignment="1">
      <alignment horizontal="left" vertical="center" wrapText="1"/>
    </xf>
    <xf numFmtId="0" fontId="0" fillId="0" borderId="7" xfId="0" applyBorder="1"/>
    <xf numFmtId="4" fontId="0" fillId="0" borderId="7" xfId="0" applyNumberFormat="1" applyBorder="1"/>
    <xf numFmtId="0" fontId="0" fillId="0" borderId="7" xfId="0" applyBorder="1" applyAlignment="1">
      <alignment horizontal="center"/>
    </xf>
    <xf numFmtId="0" fontId="2" fillId="0" borderId="1" xfId="0" applyFont="1" applyBorder="1"/>
    <xf numFmtId="0" fontId="0" fillId="0" borderId="16" xfId="0" applyBorder="1" applyAlignment="1">
      <alignment horizontal="left" vertical="top" wrapText="1"/>
    </xf>
    <xf numFmtId="0" fontId="12" fillId="11" borderId="23" xfId="0" applyFont="1" applyFill="1"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top" wrapText="1"/>
    </xf>
    <xf numFmtId="8" fontId="0" fillId="0" borderId="19" xfId="0" applyNumberFormat="1" applyFill="1" applyBorder="1"/>
    <xf numFmtId="0" fontId="2" fillId="0" borderId="1" xfId="0" applyNumberFormat="1" applyFont="1" applyBorder="1" applyAlignment="1">
      <alignment horizontal="left" vertical="top" wrapText="1"/>
    </xf>
    <xf numFmtId="0" fontId="2" fillId="0" borderId="6" xfId="0" applyFont="1" applyBorder="1" applyAlignment="1">
      <alignment horizontal="left" vertical="top" wrapText="1"/>
    </xf>
    <xf numFmtId="6" fontId="0" fillId="0" borderId="6" xfId="0" applyNumberFormat="1" applyBorder="1" applyAlignment="1">
      <alignment horizontal="left" vertical="top"/>
    </xf>
    <xf numFmtId="0" fontId="0" fillId="0" borderId="6" xfId="0" applyBorder="1" applyAlignment="1">
      <alignment horizontal="left" vertical="top"/>
    </xf>
    <xf numFmtId="0" fontId="2" fillId="0" borderId="8" xfId="0" applyFont="1" applyBorder="1" applyAlignment="1">
      <alignment horizontal="left" vertical="top" wrapText="1"/>
    </xf>
    <xf numFmtId="0" fontId="2" fillId="0" borderId="17"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6" xfId="0" applyFont="1" applyBorder="1" applyAlignment="1">
      <alignment horizontal="left" vertical="top"/>
    </xf>
    <xf numFmtId="0" fontId="9" fillId="12" borderId="26" xfId="0" applyFont="1" applyFill="1" applyBorder="1" applyAlignment="1">
      <alignment horizontal="left" vertical="center" wrapText="1"/>
    </xf>
    <xf numFmtId="8" fontId="0" fillId="0" borderId="1" xfId="0" applyNumberFormat="1" applyBorder="1"/>
    <xf numFmtId="8" fontId="0" fillId="0" borderId="6" xfId="0" applyNumberFormat="1" applyBorder="1"/>
    <xf numFmtId="8" fontId="0" fillId="0" borderId="9" xfId="0" applyNumberFormat="1" applyBorder="1"/>
    <xf numFmtId="0" fontId="2" fillId="0" borderId="1" xfId="0" applyFont="1" applyBorder="1" applyAlignment="1">
      <alignment wrapText="1"/>
    </xf>
    <xf numFmtId="0" fontId="2" fillId="0" borderId="6" xfId="0" applyFont="1" applyBorder="1" applyAlignment="1">
      <alignment horizontal="center" wrapText="1"/>
    </xf>
    <xf numFmtId="0" fontId="2" fillId="0" borderId="16" xfId="0" applyFont="1" applyBorder="1" applyAlignment="1">
      <alignment wrapText="1"/>
    </xf>
    <xf numFmtId="8" fontId="0" fillId="0" borderId="16" xfId="0" applyNumberFormat="1" applyBorder="1"/>
    <xf numFmtId="0" fontId="2" fillId="0" borderId="16" xfId="0" applyFont="1" applyBorder="1" applyAlignment="1">
      <alignment horizontal="center"/>
    </xf>
    <xf numFmtId="0" fontId="2" fillId="0" borderId="1" xfId="0" applyFont="1" applyFill="1" applyBorder="1" applyAlignment="1">
      <alignment horizontal="center" wrapText="1"/>
    </xf>
    <xf numFmtId="0" fontId="2" fillId="0" borderId="1" xfId="0" applyFont="1" applyBorder="1" applyAlignment="1">
      <alignment horizontal="center" vertical="top"/>
    </xf>
    <xf numFmtId="8" fontId="0" fillId="0" borderId="1" xfId="0" applyNumberFormat="1" applyBorder="1" applyAlignment="1">
      <alignment vertical="top"/>
    </xf>
    <xf numFmtId="8" fontId="0" fillId="0" borderId="6" xfId="0" applyNumberFormat="1" applyBorder="1" applyAlignment="1">
      <alignment vertical="top"/>
    </xf>
    <xf numFmtId="0" fontId="0" fillId="0" borderId="16" xfId="0" applyBorder="1" applyAlignment="1">
      <alignment horizontal="left"/>
    </xf>
    <xf numFmtId="0" fontId="2" fillId="0" borderId="16" xfId="0" applyFont="1" applyBorder="1"/>
    <xf numFmtId="0" fontId="2" fillId="5" borderId="9" xfId="0" applyFont="1" applyFill="1" applyBorder="1"/>
    <xf numFmtId="0" fontId="2" fillId="0" borderId="16" xfId="0" applyNumberFormat="1" applyFont="1" applyBorder="1" applyAlignment="1">
      <alignment horizontal="left" vertical="top" wrapText="1"/>
    </xf>
    <xf numFmtId="0" fontId="0" fillId="0" borderId="16" xfId="0" applyBorder="1" applyAlignment="1">
      <alignment horizontal="left" vertical="top"/>
    </xf>
    <xf numFmtId="0" fontId="2" fillId="0" borderId="16" xfId="0" applyFont="1" applyBorder="1" applyAlignment="1">
      <alignment horizontal="left" vertical="top"/>
    </xf>
    <xf numFmtId="8" fontId="2" fillId="0" borderId="1" xfId="0" applyNumberFormat="1" applyFont="1" applyFill="1" applyBorder="1"/>
    <xf numFmtId="0" fontId="2" fillId="0" borderId="16" xfId="0" applyFont="1" applyFill="1" applyBorder="1"/>
    <xf numFmtId="8" fontId="2" fillId="0" borderId="16" xfId="0" applyNumberFormat="1" applyFont="1" applyFill="1" applyBorder="1"/>
    <xf numFmtId="0" fontId="2" fillId="8" borderId="1" xfId="0" applyFont="1" applyFill="1" applyBorder="1" applyAlignment="1">
      <alignment horizontal="left" wrapText="1"/>
    </xf>
    <xf numFmtId="0" fontId="16" fillId="0" borderId="1" xfId="0" applyFont="1" applyFill="1" applyBorder="1"/>
    <xf numFmtId="0" fontId="1" fillId="0" borderId="6" xfId="1" applyFill="1" applyBorder="1" applyAlignment="1">
      <alignment horizontal="left" vertical="center" wrapText="1"/>
    </xf>
    <xf numFmtId="4" fontId="17" fillId="0" borderId="6" xfId="1" applyNumberFormat="1" applyFont="1" applyFill="1" applyBorder="1" applyAlignment="1">
      <alignment wrapText="1"/>
    </xf>
    <xf numFmtId="0" fontId="17" fillId="0" borderId="8" xfId="1" applyFont="1" applyFill="1" applyBorder="1" applyAlignment="1">
      <alignment wrapText="1"/>
    </xf>
    <xf numFmtId="0" fontId="2" fillId="8" borderId="16" xfId="0" applyFont="1" applyFill="1" applyBorder="1" applyAlignment="1">
      <alignment horizontal="left" wrapText="1"/>
    </xf>
    <xf numFmtId="8" fontId="2" fillId="8" borderId="16" xfId="0" applyNumberFormat="1" applyFont="1" applyFill="1" applyBorder="1"/>
    <xf numFmtId="0" fontId="16" fillId="0" borderId="16" xfId="0" applyFont="1" applyFill="1" applyBorder="1"/>
    <xf numFmtId="0" fontId="2" fillId="0" borderId="1" xfId="0" applyFont="1" applyFill="1" applyBorder="1" applyAlignment="1">
      <alignment horizontal="left" wrapText="1"/>
    </xf>
    <xf numFmtId="0" fontId="2" fillId="0" borderId="9" xfId="0" applyFont="1" applyFill="1" applyBorder="1" applyAlignment="1">
      <alignment horizontal="left" wrapText="1"/>
    </xf>
    <xf numFmtId="0" fontId="2" fillId="0" borderId="9" xfId="0" applyFont="1" applyFill="1" applyBorder="1" applyAlignment="1">
      <alignment horizontal="center"/>
    </xf>
    <xf numFmtId="0" fontId="5" fillId="0" borderId="7" xfId="0" applyNumberFormat="1" applyFont="1" applyFill="1" applyBorder="1" applyAlignment="1">
      <alignment horizontal="left" vertical="center" wrapText="1" shrinkToFit="1"/>
    </xf>
    <xf numFmtId="0" fontId="0" fillId="0" borderId="7" xfId="0" applyFill="1" applyBorder="1" applyAlignment="1">
      <alignment horizontal="left" vertical="center" wrapText="1"/>
    </xf>
    <xf numFmtId="0" fontId="0" fillId="0" borderId="0" xfId="0" applyAlignment="1"/>
    <xf numFmtId="0" fontId="5" fillId="0" borderId="19" xfId="0" applyNumberFormat="1" applyFont="1" applyFill="1" applyBorder="1" applyAlignment="1">
      <alignment horizontal="left" vertical="center" wrapText="1" shrinkToFit="1"/>
    </xf>
    <xf numFmtId="0" fontId="0" fillId="0" borderId="19" xfId="0" applyBorder="1" applyAlignment="1">
      <alignment horizontal="left" vertical="center" wrapText="1"/>
    </xf>
    <xf numFmtId="0" fontId="2" fillId="0" borderId="1" xfId="0" applyFont="1" applyFill="1" applyBorder="1" applyAlignment="1">
      <alignment horizontal="left" vertical="center"/>
    </xf>
    <xf numFmtId="0" fontId="2" fillId="0" borderId="9" xfId="0" applyFont="1" applyFill="1" applyBorder="1" applyAlignment="1">
      <alignment horizontal="left" vertical="center"/>
    </xf>
    <xf numFmtId="4" fontId="0" fillId="0" borderId="9" xfId="0" applyNumberFormat="1" applyFill="1" applyBorder="1" applyAlignment="1">
      <alignment horizontal="right" vertical="center"/>
    </xf>
    <xf numFmtId="0" fontId="2" fillId="0" borderId="9" xfId="0" applyFont="1" applyFill="1" applyBorder="1" applyAlignment="1">
      <alignment horizontal="center" vertical="center"/>
    </xf>
    <xf numFmtId="0" fontId="20" fillId="0" borderId="16" xfId="0" applyNumberFormat="1" applyFont="1" applyFill="1" applyBorder="1" applyAlignment="1">
      <alignment horizontal="left" vertical="center" wrapText="1" shrinkToFit="1"/>
    </xf>
    <xf numFmtId="0" fontId="21" fillId="0" borderId="16" xfId="0" applyFont="1" applyFill="1" applyBorder="1" applyAlignment="1">
      <alignment horizontal="left" vertical="center" wrapText="1"/>
    </xf>
    <xf numFmtId="4" fontId="2" fillId="0" borderId="16" xfId="0" applyNumberFormat="1" applyFont="1" applyBorder="1" applyAlignment="1">
      <alignment wrapText="1"/>
    </xf>
    <xf numFmtId="0" fontId="2" fillId="0" borderId="17" xfId="0" applyFont="1" applyBorder="1" applyAlignment="1">
      <alignment wrapText="1"/>
    </xf>
    <xf numFmtId="0" fontId="2" fillId="0" borderId="19" xfId="0" applyNumberFormat="1" applyFont="1" applyFill="1" applyBorder="1" applyAlignment="1">
      <alignment horizontal="left" vertical="center" wrapText="1" shrinkToFit="1"/>
    </xf>
    <xf numFmtId="0" fontId="0" fillId="0" borderId="1" xfId="0" applyBorder="1" applyAlignment="1">
      <alignment vertical="center"/>
    </xf>
    <xf numFmtId="4" fontId="0" fillId="0" borderId="1" xfId="0" applyNumberFormat="1" applyBorder="1" applyAlignment="1">
      <alignment horizontal="right" vertical="center"/>
    </xf>
    <xf numFmtId="0" fontId="2" fillId="0" borderId="1" xfId="0" applyFont="1" applyBorder="1" applyAlignment="1">
      <alignment horizontal="center" vertical="center"/>
    </xf>
    <xf numFmtId="0" fontId="20" fillId="0" borderId="6" xfId="0" applyNumberFormat="1" applyFont="1" applyFill="1" applyBorder="1" applyAlignment="1">
      <alignment horizontal="left" vertical="center" wrapText="1" shrinkToFit="1"/>
    </xf>
    <xf numFmtId="6" fontId="0" fillId="0" borderId="6" xfId="0" applyNumberFormat="1" applyBorder="1"/>
    <xf numFmtId="0" fontId="0" fillId="0" borderId="9" xfId="0" applyBorder="1" applyAlignment="1">
      <alignment vertical="center"/>
    </xf>
    <xf numFmtId="4" fontId="0" fillId="0" borderId="9" xfId="0" applyNumberFormat="1" applyBorder="1" applyAlignment="1">
      <alignment horizontal="right" vertical="center"/>
    </xf>
    <xf numFmtId="0" fontId="2" fillId="0" borderId="9" xfId="0" applyFont="1" applyBorder="1" applyAlignment="1">
      <alignment horizontal="center" vertical="center"/>
    </xf>
    <xf numFmtId="0" fontId="0" fillId="0" borderId="8" xfId="0" applyBorder="1" applyAlignment="1">
      <alignment wrapText="1"/>
    </xf>
    <xf numFmtId="0" fontId="0" fillId="0" borderId="12" xfId="0" applyBorder="1" applyAlignment="1">
      <alignment wrapText="1"/>
    </xf>
    <xf numFmtId="0" fontId="0" fillId="0" borderId="1" xfId="0" applyFill="1" applyBorder="1" applyAlignment="1">
      <alignment horizontal="left" vertical="top" wrapText="1"/>
    </xf>
    <xf numFmtId="6" fontId="0" fillId="0" borderId="1" xfId="0" applyNumberFormat="1" applyBorder="1" applyAlignment="1">
      <alignment horizontal="left" vertical="top" wrapText="1"/>
    </xf>
    <xf numFmtId="0" fontId="2" fillId="0" borderId="1" xfId="0" applyNumberFormat="1" applyFont="1" applyBorder="1" applyAlignment="1">
      <alignment wrapText="1"/>
    </xf>
    <xf numFmtId="0" fontId="0" fillId="0" borderId="1" xfId="0" applyBorder="1" applyAlignment="1">
      <alignment vertical="center" wrapText="1"/>
    </xf>
    <xf numFmtId="4" fontId="0" fillId="0" borderId="1" xfId="0" applyNumberFormat="1" applyBorder="1" applyAlignment="1">
      <alignment horizontal="right" vertical="center" wrapText="1"/>
    </xf>
    <xf numFmtId="0" fontId="0" fillId="0" borderId="1" xfId="0" applyBorder="1" applyAlignment="1">
      <alignment horizontal="center" vertical="center" wrapText="1"/>
    </xf>
    <xf numFmtId="4" fontId="2" fillId="0" borderId="1" xfId="0" applyNumberFormat="1" applyFont="1" applyFill="1" applyBorder="1" applyAlignment="1">
      <alignment horizontal="right" wrapText="1"/>
    </xf>
    <xf numFmtId="4" fontId="16" fillId="0" borderId="1" xfId="0" applyNumberFormat="1" applyFont="1" applyFill="1" applyBorder="1" applyAlignment="1">
      <alignment horizontal="right" wrapText="1"/>
    </xf>
    <xf numFmtId="0" fontId="0" fillId="0" borderId="16" xfId="0" applyBorder="1" applyAlignment="1">
      <alignment wrapText="1"/>
    </xf>
    <xf numFmtId="4" fontId="0" fillId="0" borderId="4" xfId="0" applyNumberFormat="1" applyBorder="1" applyAlignment="1">
      <alignment horizontal="right" vertical="center" wrapText="1"/>
    </xf>
    <xf numFmtId="2" fontId="2" fillId="0" borderId="1" xfId="0" applyNumberFormat="1" applyFon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4" fontId="16" fillId="0" borderId="1" xfId="0" applyNumberFormat="1" applyFont="1" applyFill="1" applyBorder="1" applyAlignment="1">
      <alignment horizontal="right"/>
    </xf>
    <xf numFmtId="4" fontId="2" fillId="0" borderId="16" xfId="0" applyNumberFormat="1" applyFont="1" applyBorder="1"/>
    <xf numFmtId="0" fontId="2" fillId="0" borderId="7" xfId="0" applyFont="1" applyFill="1" applyBorder="1" applyAlignment="1">
      <alignment horizontal="left" vertical="center" wrapText="1"/>
    </xf>
    <xf numFmtId="0" fontId="2" fillId="0" borderId="7" xfId="0" applyFont="1" applyBorder="1" applyAlignment="1">
      <alignment vertical="center" wrapText="1"/>
    </xf>
    <xf numFmtId="4" fontId="0" fillId="0" borderId="7" xfId="0" applyNumberFormat="1" applyBorder="1" applyAlignment="1">
      <alignment horizontal="right" vertical="center" wrapText="1"/>
    </xf>
    <xf numFmtId="0" fontId="2" fillId="0" borderId="7" xfId="0" applyFont="1" applyBorder="1" applyAlignment="1">
      <alignment horizontal="center" vertical="center" wrapText="1"/>
    </xf>
    <xf numFmtId="0" fontId="0" fillId="0" borderId="7" xfId="0" applyBorder="1" applyAlignment="1">
      <alignment wrapText="1"/>
    </xf>
    <xf numFmtId="0" fontId="0" fillId="0" borderId="31" xfId="0" applyBorder="1" applyAlignment="1">
      <alignment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2" fontId="2" fillId="0" borderId="12" xfId="0" applyNumberFormat="1" applyFont="1" applyBorder="1" applyAlignment="1">
      <alignment vertical="center" wrapText="1"/>
    </xf>
    <xf numFmtId="2" fontId="2" fillId="0" borderId="12" xfId="0" applyNumberFormat="1" applyFont="1" applyFill="1" applyBorder="1" applyAlignment="1">
      <alignment wrapText="1"/>
    </xf>
    <xf numFmtId="0" fontId="0" fillId="0" borderId="9" xfId="0" applyFill="1" applyBorder="1" applyAlignment="1">
      <alignment vertical="center" wrapText="1"/>
    </xf>
    <xf numFmtId="0" fontId="0" fillId="0" borderId="9" xfId="0" applyBorder="1" applyAlignment="1">
      <alignment vertical="center" wrapText="1"/>
    </xf>
    <xf numFmtId="0" fontId="0" fillId="0" borderId="16" xfId="0" applyFill="1" applyBorder="1" applyAlignment="1">
      <alignment vertical="center" wrapText="1"/>
    </xf>
    <xf numFmtId="4" fontId="16" fillId="0" borderId="16" xfId="0" applyNumberFormat="1" applyFont="1" applyFill="1" applyBorder="1" applyAlignment="1">
      <alignment horizontal="right" wrapText="1"/>
    </xf>
    <xf numFmtId="0" fontId="0" fillId="0" borderId="16" xfId="0" applyFill="1" applyBorder="1" applyAlignment="1">
      <alignment horizontal="center" vertical="center" wrapText="1"/>
    </xf>
    <xf numFmtId="0" fontId="0" fillId="0" borderId="16" xfId="0" applyBorder="1" applyAlignment="1">
      <alignment vertical="center" wrapText="1"/>
    </xf>
    <xf numFmtId="2" fontId="2" fillId="0" borderId="17" xfId="0" applyNumberFormat="1" applyFont="1" applyFill="1" applyBorder="1" applyAlignment="1">
      <alignment wrapText="1"/>
    </xf>
    <xf numFmtId="0" fontId="0" fillId="0" borderId="6" xfId="0" applyBorder="1" applyAlignment="1">
      <alignment vertical="center" wrapText="1"/>
    </xf>
    <xf numFmtId="4" fontId="0" fillId="0" borderId="6" xfId="0" applyNumberFormat="1" applyBorder="1" applyAlignment="1">
      <alignment horizontal="right" vertical="center" wrapText="1"/>
    </xf>
    <xf numFmtId="0" fontId="0" fillId="0" borderId="6" xfId="0" applyBorder="1" applyAlignment="1">
      <alignment horizontal="center" vertical="center" wrapText="1"/>
    </xf>
    <xf numFmtId="2" fontId="0" fillId="0" borderId="8" xfId="0" applyNumberFormat="1" applyBorder="1" applyAlignment="1">
      <alignment wrapText="1"/>
    </xf>
    <xf numFmtId="4" fontId="0" fillId="0" borderId="16" xfId="0" applyNumberFormat="1" applyBorder="1" applyAlignment="1">
      <alignment horizontal="right" vertical="center" wrapText="1"/>
    </xf>
    <xf numFmtId="0" fontId="0" fillId="0" borderId="16" xfId="0" applyBorder="1" applyAlignment="1">
      <alignment horizontal="center" vertical="center" wrapText="1"/>
    </xf>
    <xf numFmtId="2" fontId="0" fillId="0" borderId="17" xfId="0" applyNumberFormat="1" applyBorder="1" applyAlignment="1">
      <alignment wrapText="1"/>
    </xf>
    <xf numFmtId="4" fontId="2" fillId="0" borderId="1" xfId="0" applyNumberFormat="1" applyFont="1" applyBorder="1" applyAlignment="1">
      <alignment horizontal="right" wrapText="1"/>
    </xf>
    <xf numFmtId="0" fontId="16" fillId="0" borderId="1" xfId="0" applyFont="1" applyFill="1" applyBorder="1" applyAlignment="1">
      <alignment wrapText="1"/>
    </xf>
    <xf numFmtId="4" fontId="2" fillId="0" borderId="1" xfId="0" applyNumberFormat="1" applyFont="1" applyFill="1" applyBorder="1" applyAlignment="1">
      <alignment wrapText="1"/>
    </xf>
    <xf numFmtId="4" fontId="2" fillId="0" borderId="1" xfId="0" applyNumberFormat="1" applyFont="1" applyBorder="1" applyAlignment="1">
      <alignment horizontal="center" wrapText="1"/>
    </xf>
    <xf numFmtId="0" fontId="0" fillId="0" borderId="1" xfId="0" applyFill="1" applyBorder="1" applyAlignment="1">
      <alignment horizontal="right" wrapText="1"/>
    </xf>
    <xf numFmtId="0" fontId="2" fillId="0" borderId="6" xfId="0" applyFont="1" applyFill="1" applyBorder="1" applyAlignment="1">
      <alignment wrapText="1"/>
    </xf>
    <xf numFmtId="4" fontId="2" fillId="0" borderId="6" xfId="0" applyNumberFormat="1" applyFont="1" applyBorder="1" applyAlignment="1">
      <alignment wrapText="1"/>
    </xf>
    <xf numFmtId="2" fontId="0" fillId="0" borderId="12" xfId="0" applyNumberFormat="1" applyBorder="1" applyAlignment="1">
      <alignment wrapText="1"/>
    </xf>
    <xf numFmtId="2" fontId="0" fillId="0" borderId="12" xfId="0" applyNumberFormat="1" applyFill="1" applyBorder="1" applyAlignment="1">
      <alignment wrapText="1"/>
    </xf>
    <xf numFmtId="0" fontId="0" fillId="0" borderId="12" xfId="0" applyFill="1" applyBorder="1" applyAlignment="1">
      <alignment wrapText="1"/>
    </xf>
    <xf numFmtId="0" fontId="0" fillId="0" borderId="4" xfId="0" applyBorder="1" applyAlignment="1">
      <alignment vertical="center" wrapText="1"/>
    </xf>
    <xf numFmtId="0" fontId="0" fillId="0" borderId="4" xfId="0" applyBorder="1" applyAlignment="1">
      <alignment horizontal="center" vertical="center" wrapText="1"/>
    </xf>
    <xf numFmtId="2" fontId="2" fillId="0" borderId="5" xfId="0" applyNumberFormat="1" applyFont="1" applyBorder="1" applyAlignment="1">
      <alignment wrapText="1"/>
    </xf>
    <xf numFmtId="0" fontId="11" fillId="13" borderId="26" xfId="0" applyFont="1" applyFill="1" applyBorder="1" applyAlignment="1">
      <alignment horizontal="left" vertical="center" wrapText="1"/>
    </xf>
    <xf numFmtId="4" fontId="0" fillId="0" borderId="9" xfId="0" applyNumberFormat="1" applyFill="1" applyBorder="1" applyAlignment="1">
      <alignment vertical="center" wrapText="1"/>
    </xf>
    <xf numFmtId="0" fontId="2" fillId="0" borderId="9" xfId="0" applyFont="1" applyBorder="1" applyAlignment="1">
      <alignment horizontal="center" vertical="center" wrapText="1"/>
    </xf>
    <xf numFmtId="2" fontId="0" fillId="0" borderId="14" xfId="0" applyNumberFormat="1" applyBorder="1" applyAlignment="1">
      <alignment vertical="center" wrapText="1"/>
    </xf>
    <xf numFmtId="2" fontId="2" fillId="0" borderId="19" xfId="0" applyNumberFormat="1" applyFont="1" applyFill="1" applyBorder="1" applyAlignment="1">
      <alignment horizontal="left" vertical="center" wrapText="1"/>
    </xf>
    <xf numFmtId="0" fontId="2" fillId="0" borderId="19" xfId="0" applyFont="1" applyFill="1" applyBorder="1" applyAlignment="1">
      <alignment horizontal="left" vertical="center"/>
    </xf>
    <xf numFmtId="4" fontId="0" fillId="0" borderId="19" xfId="0" applyNumberFormat="1" applyFill="1" applyBorder="1" applyAlignment="1">
      <alignment horizontal="right" vertical="center"/>
    </xf>
    <xf numFmtId="0" fontId="2" fillId="0" borderId="19" xfId="0" applyFont="1" applyFill="1" applyBorder="1" applyAlignment="1">
      <alignment horizontal="center" vertical="center"/>
    </xf>
    <xf numFmtId="0" fontId="2" fillId="0" borderId="19" xfId="0" applyFont="1" applyBorder="1" applyAlignment="1">
      <alignment horizontal="left" vertical="center"/>
    </xf>
    <xf numFmtId="0" fontId="20" fillId="0" borderId="6" xfId="0" applyFont="1" applyFill="1" applyBorder="1" applyAlignment="1">
      <alignment horizontal="left" vertical="center" wrapText="1"/>
    </xf>
    <xf numFmtId="0" fontId="2" fillId="0" borderId="6" xfId="0" applyFont="1" applyBorder="1" applyAlignment="1">
      <alignment wrapText="1"/>
    </xf>
    <xf numFmtId="0" fontId="2" fillId="0" borderId="8" xfId="0" applyFont="1" applyBorder="1" applyAlignment="1">
      <alignment wrapText="1"/>
    </xf>
    <xf numFmtId="0" fontId="26" fillId="0" borderId="9" xfId="0" applyNumberFormat="1" applyFont="1" applyFill="1" applyBorder="1" applyAlignment="1">
      <alignment horizontal="left" vertical="top" wrapText="1" shrinkToFit="1"/>
    </xf>
    <xf numFmtId="0" fontId="27" fillId="0" borderId="9" xfId="0" applyFont="1" applyFill="1" applyBorder="1" applyAlignment="1">
      <alignment horizontal="left" vertical="top" wrapText="1"/>
    </xf>
    <xf numFmtId="0" fontId="27" fillId="0" borderId="9" xfId="0" applyFont="1" applyBorder="1" applyAlignment="1">
      <alignment horizontal="left" vertical="top"/>
    </xf>
    <xf numFmtId="6" fontId="27" fillId="0" borderId="9" xfId="0" applyNumberFormat="1" applyFont="1" applyBorder="1" applyAlignment="1">
      <alignment horizontal="left" vertical="top"/>
    </xf>
    <xf numFmtId="0" fontId="9" fillId="12" borderId="26" xfId="0" applyFont="1" applyFill="1" applyBorder="1" applyAlignment="1">
      <alignment vertical="top" wrapText="1"/>
    </xf>
    <xf numFmtId="0" fontId="9" fillId="12" borderId="3" xfId="0" applyFont="1" applyFill="1" applyBorder="1" applyAlignment="1">
      <alignment vertical="top" wrapText="1"/>
    </xf>
    <xf numFmtId="0" fontId="2" fillId="0" borderId="1" xfId="0" applyFont="1" applyBorder="1" applyAlignment="1">
      <alignment horizontal="left" vertical="center" wrapText="1"/>
    </xf>
    <xf numFmtId="0" fontId="0" fillId="0" borderId="9" xfId="0" applyBorder="1" applyAlignment="1">
      <alignment horizontal="left" vertical="center" wrapText="1"/>
    </xf>
    <xf numFmtId="0" fontId="2" fillId="0" borderId="6" xfId="0" applyFont="1" applyBorder="1" applyAlignment="1">
      <alignment horizontal="left" vertical="center" wrapText="1"/>
    </xf>
    <xf numFmtId="2" fontId="2" fillId="0" borderId="14" xfId="0" applyNumberFormat="1" applyFont="1" applyBorder="1" applyAlignment="1">
      <alignment vertical="center" wrapText="1"/>
    </xf>
    <xf numFmtId="0" fontId="0" fillId="4" borderId="17" xfId="0" applyFill="1" applyBorder="1" applyAlignment="1">
      <alignment wrapText="1"/>
    </xf>
    <xf numFmtId="0" fontId="0" fillId="0" borderId="5" xfId="0" applyBorder="1" applyAlignment="1">
      <alignment wrapText="1"/>
    </xf>
    <xf numFmtId="0" fontId="0" fillId="0" borderId="14" xfId="0" applyBorder="1" applyAlignment="1">
      <alignment wrapText="1"/>
    </xf>
    <xf numFmtId="0" fontId="0" fillId="0" borderId="20" xfId="0" applyBorder="1" applyAlignment="1">
      <alignment wrapText="1"/>
    </xf>
    <xf numFmtId="0" fontId="0" fillId="4" borderId="22" xfId="0" applyFill="1" applyBorder="1" applyAlignment="1">
      <alignment wrapText="1"/>
    </xf>
    <xf numFmtId="0" fontId="0" fillId="0" borderId="28" xfId="0" applyBorder="1" applyAlignment="1">
      <alignment wrapText="1"/>
    </xf>
    <xf numFmtId="0" fontId="2" fillId="0" borderId="12" xfId="0" applyFont="1" applyBorder="1" applyAlignment="1">
      <alignment vertical="center" wrapText="1"/>
    </xf>
    <xf numFmtId="0" fontId="0" fillId="0" borderId="17" xfId="0" applyBorder="1" applyAlignment="1">
      <alignment wrapText="1"/>
    </xf>
    <xf numFmtId="0" fontId="0" fillId="0" borderId="22" xfId="0" applyBorder="1" applyAlignment="1">
      <alignment wrapText="1"/>
    </xf>
    <xf numFmtId="0" fontId="0" fillId="4" borderId="20" xfId="0" applyFill="1" applyBorder="1" applyAlignment="1">
      <alignment wrapText="1"/>
    </xf>
    <xf numFmtId="0" fontId="0" fillId="0" borderId="5" xfId="0" applyBorder="1" applyAlignment="1">
      <alignment horizontal="left" vertical="top" wrapText="1"/>
    </xf>
    <xf numFmtId="0" fontId="3" fillId="0" borderId="12" xfId="0" applyFont="1" applyBorder="1" applyAlignment="1">
      <alignment wrapText="1"/>
    </xf>
    <xf numFmtId="0" fontId="0" fillId="0" borderId="29" xfId="0" applyBorder="1" applyAlignment="1">
      <alignment wrapText="1"/>
    </xf>
    <xf numFmtId="2" fontId="2" fillId="0" borderId="12" xfId="0" applyNumberFormat="1" applyFont="1" applyBorder="1" applyAlignment="1">
      <alignment wrapText="1"/>
    </xf>
    <xf numFmtId="0" fontId="2" fillId="0" borderId="12" xfId="0" applyFont="1" applyBorder="1" applyAlignment="1">
      <alignment wrapText="1"/>
    </xf>
    <xf numFmtId="2" fontId="2" fillId="0" borderId="25" xfId="0" applyNumberFormat="1" applyFont="1" applyBorder="1" applyAlignment="1">
      <alignment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0" fillId="0" borderId="19" xfId="0" applyFill="1" applyBorder="1" applyAlignment="1">
      <alignment horizontal="left" vertical="center" wrapText="1"/>
    </xf>
    <xf numFmtId="0" fontId="0" fillId="0" borderId="1" xfId="0" applyFill="1" applyBorder="1" applyAlignment="1">
      <alignment horizontal="left" vertical="center" wrapText="1"/>
    </xf>
    <xf numFmtId="0" fontId="0" fillId="0" borderId="16" xfId="0" applyFill="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2" fillId="0" borderId="16"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top"/>
    </xf>
    <xf numFmtId="0" fontId="0" fillId="0" borderId="6" xfId="0" applyFill="1" applyBorder="1" applyAlignment="1">
      <alignment horizontal="left" vertical="center" wrapText="1"/>
    </xf>
    <xf numFmtId="2" fontId="0" fillId="0" borderId="2" xfId="0" applyNumberForma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Fill="1" applyBorder="1" applyAlignment="1">
      <alignment horizontal="left" vertical="center" wrapText="1"/>
    </xf>
    <xf numFmtId="0" fontId="0" fillId="0" borderId="9" xfId="0" applyBorder="1" applyAlignment="1">
      <alignment horizontal="left" vertical="center" wrapText="1"/>
    </xf>
    <xf numFmtId="0" fontId="0" fillId="0" borderId="9" xfId="0" applyFill="1" applyBorder="1" applyAlignment="1">
      <alignment horizontal="left" vertical="center" wrapText="1"/>
    </xf>
    <xf numFmtId="0" fontId="2" fillId="0" borderId="1" xfId="0" applyFont="1" applyBorder="1" applyAlignment="1">
      <alignment horizontal="left" vertical="top" wrapText="1"/>
    </xf>
    <xf numFmtId="2" fontId="0" fillId="0" borderId="6" xfId="0" applyNumberFormat="1" applyBorder="1" applyAlignment="1">
      <alignment horizontal="left" vertical="center" wrapText="1"/>
    </xf>
    <xf numFmtId="2" fontId="0" fillId="0" borderId="1" xfId="0" applyNumberFormat="1" applyBorder="1" applyAlignment="1">
      <alignment horizontal="left" vertical="center" wrapText="1"/>
    </xf>
    <xf numFmtId="0" fontId="19" fillId="0" borderId="19" xfId="0" applyFont="1" applyFill="1" applyBorder="1" applyAlignment="1">
      <alignment horizontal="left" vertical="center" wrapText="1"/>
    </xf>
    <xf numFmtId="0" fontId="0" fillId="0" borderId="20" xfId="0" applyBorder="1"/>
    <xf numFmtId="0" fontId="0" fillId="0" borderId="32" xfId="0" applyBorder="1" applyAlignment="1">
      <alignment wrapText="1"/>
    </xf>
    <xf numFmtId="0" fontId="25" fillId="8" borderId="2" xfId="0" applyFont="1" applyFill="1" applyBorder="1" applyAlignment="1">
      <alignment horizontal="left" vertical="center" wrapText="1"/>
    </xf>
    <xf numFmtId="0" fontId="25" fillId="8" borderId="24" xfId="0" applyFont="1" applyFill="1" applyBorder="1" applyAlignment="1">
      <alignment horizontal="left" vertical="center" wrapText="1"/>
    </xf>
    <xf numFmtId="0" fontId="25" fillId="8" borderId="4" xfId="0" applyFont="1" applyFill="1" applyBorder="1" applyAlignment="1">
      <alignment horizontal="left" vertical="center" wrapText="1"/>
    </xf>
    <xf numFmtId="0" fontId="25" fillId="8" borderId="6" xfId="0" applyFont="1" applyFill="1" applyBorder="1" applyAlignment="1">
      <alignment horizontal="left" vertical="center" wrapText="1"/>
    </xf>
    <xf numFmtId="0" fontId="25" fillId="8" borderId="7" xfId="0" applyFont="1" applyFill="1" applyBorder="1" applyAlignment="1">
      <alignment vertical="top" wrapText="1"/>
    </xf>
    <xf numFmtId="0" fontId="25" fillId="8" borderId="4" xfId="0" applyFont="1" applyFill="1" applyBorder="1" applyAlignment="1">
      <alignment vertical="top" wrapText="1"/>
    </xf>
    <xf numFmtId="0" fontId="25" fillId="8" borderId="19" xfId="0" applyFont="1" applyFill="1" applyBorder="1" applyAlignment="1">
      <alignment horizontal="left" vertical="center" wrapText="1"/>
    </xf>
    <xf numFmtId="0" fontId="0" fillId="0" borderId="0" xfId="0" applyFont="1"/>
    <xf numFmtId="0" fontId="0" fillId="0" borderId="0" xfId="0" applyFont="1" applyBorder="1"/>
    <xf numFmtId="0" fontId="28" fillId="4" borderId="16" xfId="0" applyFont="1" applyFill="1" applyBorder="1" applyAlignment="1">
      <alignment horizontal="left" vertical="center" wrapText="1"/>
    </xf>
    <xf numFmtId="0" fontId="29" fillId="8" borderId="4" xfId="0" applyFont="1" applyFill="1" applyBorder="1" applyAlignment="1">
      <alignment horizontal="left" vertical="center" wrapText="1"/>
    </xf>
    <xf numFmtId="0" fontId="29" fillId="8" borderId="7" xfId="0" applyFont="1" applyFill="1" applyBorder="1" applyAlignment="1">
      <alignment horizontal="left" vertical="center" wrapText="1"/>
    </xf>
    <xf numFmtId="0" fontId="29" fillId="8"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2" fontId="0" fillId="0" borderId="1" xfId="0" applyNumberFormat="1" applyBorder="1" applyAlignment="1">
      <alignment horizontal="left" vertical="center"/>
    </xf>
    <xf numFmtId="0" fontId="0" fillId="0" borderId="1" xfId="0" applyBorder="1" applyAlignment="1">
      <alignment horizontal="left" vertical="center"/>
    </xf>
    <xf numFmtId="2" fontId="2" fillId="0" borderId="1" xfId="0" applyNumberFormat="1" applyFont="1" applyBorder="1" applyAlignment="1">
      <alignment horizontal="left" vertical="center"/>
    </xf>
    <xf numFmtId="2" fontId="0" fillId="0" borderId="1" xfId="0" applyNumberFormat="1" applyFont="1" applyFill="1" applyBorder="1" applyAlignment="1">
      <alignment horizontal="left" vertical="center"/>
    </xf>
    <xf numFmtId="0" fontId="2" fillId="0" borderId="1" xfId="0" applyFont="1" applyFill="1" applyBorder="1" applyAlignment="1">
      <alignment horizontal="left"/>
    </xf>
    <xf numFmtId="2" fontId="2" fillId="0" borderId="1" xfId="0" applyNumberFormat="1" applyFont="1" applyBorder="1" applyAlignment="1">
      <alignment horizontal="left"/>
    </xf>
    <xf numFmtId="0" fontId="0" fillId="0" borderId="1" xfId="0" applyBorder="1" applyAlignment="1">
      <alignment horizontal="left" wrapText="1"/>
    </xf>
    <xf numFmtId="2" fontId="2" fillId="0" borderId="1" xfId="0" applyNumberFormat="1" applyFont="1" applyBorder="1" applyAlignment="1">
      <alignment horizontal="left" wrapText="1"/>
    </xf>
    <xf numFmtId="0" fontId="2" fillId="0" borderId="1" xfId="0" applyFont="1" applyFill="1" applyBorder="1" applyAlignment="1">
      <alignment horizontal="left" vertical="top"/>
    </xf>
    <xf numFmtId="0" fontId="2" fillId="0" borderId="16" xfId="0" applyFont="1" applyFill="1" applyBorder="1" applyAlignment="1">
      <alignment horizontal="left" vertical="top"/>
    </xf>
    <xf numFmtId="0" fontId="2" fillId="0" borderId="6" xfId="0" applyFont="1" applyBorder="1" applyAlignment="1">
      <alignment horizontal="left" wrapText="1"/>
    </xf>
    <xf numFmtId="0" fontId="2" fillId="0" borderId="16" xfId="0" applyFont="1" applyBorder="1" applyAlignment="1">
      <alignment horizontal="left" wrapText="1"/>
    </xf>
    <xf numFmtId="0" fontId="2" fillId="0" borderId="1" xfId="0" applyFont="1" applyBorder="1" applyAlignment="1">
      <alignment horizontal="left" wrapText="1"/>
    </xf>
    <xf numFmtId="0" fontId="2" fillId="0" borderId="16" xfId="0" applyFont="1" applyFill="1" applyBorder="1" applyAlignment="1">
      <alignment horizontal="left" wrapText="1"/>
    </xf>
    <xf numFmtId="0" fontId="2" fillId="0" borderId="9" xfId="0" applyFont="1" applyBorder="1" applyAlignment="1">
      <alignment horizontal="left" vertical="top"/>
    </xf>
    <xf numFmtId="0" fontId="2" fillId="0" borderId="9" xfId="0" applyFont="1" applyBorder="1" applyAlignment="1">
      <alignment horizontal="left"/>
    </xf>
    <xf numFmtId="0" fontId="2" fillId="0" borderId="16" xfId="0" applyFont="1" applyFill="1" applyBorder="1" applyAlignment="1">
      <alignment horizontal="left"/>
    </xf>
    <xf numFmtId="0" fontId="0" fillId="0" borderId="0" xfId="0" applyAlignment="1">
      <alignment horizontal="left"/>
    </xf>
    <xf numFmtId="2" fontId="0" fillId="0" borderId="1" xfId="0" applyNumberFormat="1" applyFont="1" applyBorder="1" applyAlignment="1">
      <alignment horizontal="left" vertical="center" wrapText="1"/>
    </xf>
    <xf numFmtId="0" fontId="0" fillId="0" borderId="1" xfId="0" applyFill="1" applyBorder="1" applyAlignment="1">
      <alignment horizontal="left" wrapText="1"/>
    </xf>
    <xf numFmtId="0" fontId="2" fillId="0" borderId="6" xfId="0" applyFont="1" applyFill="1" applyBorder="1" applyAlignment="1">
      <alignment horizontal="left" wrapText="1"/>
    </xf>
    <xf numFmtId="0" fontId="2" fillId="0" borderId="1" xfId="0" applyFont="1"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2" fillId="0" borderId="9" xfId="0" applyFont="1" applyBorder="1" applyAlignment="1">
      <alignment horizontal="left" wrapText="1"/>
    </xf>
    <xf numFmtId="0" fontId="29" fillId="8" borderId="16" xfId="0" applyFont="1" applyFill="1" applyBorder="1" applyAlignment="1">
      <alignment horizontal="left" vertical="center" wrapText="1"/>
    </xf>
    <xf numFmtId="0" fontId="29" fillId="8" borderId="24"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29" fillId="8" borderId="6" xfId="0" applyFont="1" applyFill="1" applyBorder="1" applyAlignment="1">
      <alignment horizontal="left" vertical="center" wrapText="1"/>
    </xf>
    <xf numFmtId="0" fontId="7" fillId="10" borderId="18" xfId="0" applyFont="1" applyFill="1" applyBorder="1" applyAlignment="1">
      <alignment horizontal="left" vertical="center"/>
    </xf>
    <xf numFmtId="0" fontId="7" fillId="10" borderId="13" xfId="0" applyFont="1" applyFill="1" applyBorder="1" applyAlignment="1">
      <alignment horizontal="left" vertical="center"/>
    </xf>
    <xf numFmtId="0" fontId="25" fillId="8" borderId="19" xfId="0" applyFont="1" applyFill="1" applyBorder="1" applyAlignment="1">
      <alignment horizontal="left" vertical="center"/>
    </xf>
    <xf numFmtId="0" fontId="25" fillId="8" borderId="9" xfId="0" applyFont="1" applyFill="1" applyBorder="1" applyAlignment="1">
      <alignment horizontal="left" vertical="center"/>
    </xf>
    <xf numFmtId="2" fontId="0" fillId="0" borderId="7" xfId="0" applyNumberFormat="1" applyBorder="1" applyAlignment="1">
      <alignment horizontal="left" vertical="center"/>
    </xf>
    <xf numFmtId="2" fontId="0" fillId="0" borderId="24" xfId="0" applyNumberFormat="1" applyBorder="1" applyAlignment="1">
      <alignment horizontal="lef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left" vertical="center" wrapText="1"/>
    </xf>
    <xf numFmtId="0" fontId="9" fillId="12" borderId="10" xfId="0" applyFont="1" applyFill="1" applyBorder="1" applyAlignment="1">
      <alignment horizontal="left" vertical="center" wrapText="1"/>
    </xf>
    <xf numFmtId="0" fontId="9" fillId="12" borderId="11" xfId="0" applyFont="1" applyFill="1" applyBorder="1" applyAlignment="1">
      <alignment horizontal="left" vertical="center" wrapText="1"/>
    </xf>
    <xf numFmtId="0" fontId="9" fillId="12" borderId="15" xfId="0" applyFont="1" applyFill="1" applyBorder="1" applyAlignment="1">
      <alignment horizontal="left" vertical="center" wrapText="1"/>
    </xf>
    <xf numFmtId="0" fontId="25" fillId="8" borderId="6" xfId="0" applyFont="1" applyFill="1" applyBorder="1" applyAlignment="1">
      <alignment horizontal="left" vertical="center" wrapText="1"/>
    </xf>
    <xf numFmtId="0" fontId="25" fillId="8" borderId="1" xfId="0" applyFont="1" applyFill="1" applyBorder="1" applyAlignment="1">
      <alignment horizontal="left" vertical="center" wrapText="1"/>
    </xf>
    <xf numFmtId="0" fontId="25" fillId="8" borderId="16" xfId="0" applyFont="1" applyFill="1" applyBorder="1" applyAlignment="1">
      <alignment horizontal="left" vertical="center" wrapText="1"/>
    </xf>
    <xf numFmtId="2" fontId="0" fillId="0" borderId="6" xfId="0" applyNumberFormat="1" applyBorder="1" applyAlignment="1">
      <alignment horizontal="left" vertical="center" wrapText="1"/>
    </xf>
    <xf numFmtId="2" fontId="0" fillId="0" borderId="1" xfId="0" applyNumberFormat="1" applyBorder="1" applyAlignment="1">
      <alignment horizontal="left" vertical="center" wrapText="1"/>
    </xf>
    <xf numFmtId="2" fontId="0" fillId="0" borderId="16" xfId="0" applyNumberFormat="1" applyBorder="1" applyAlignment="1">
      <alignment horizontal="left" vertical="center" wrapText="1"/>
    </xf>
    <xf numFmtId="2" fontId="2" fillId="0" borderId="6" xfId="0" applyNumberFormat="1" applyFont="1" applyBorder="1" applyAlignment="1">
      <alignment horizontal="left" vertical="center" wrapText="1"/>
    </xf>
    <xf numFmtId="0" fontId="2" fillId="0" borderId="1" xfId="0" applyFont="1" applyFill="1" applyBorder="1" applyAlignment="1">
      <alignment horizontal="left" vertical="center" wrapText="1"/>
    </xf>
    <xf numFmtId="4" fontId="2" fillId="0" borderId="1" xfId="0" applyNumberFormat="1" applyFont="1" applyBorder="1" applyAlignment="1">
      <alignment horizontal="right"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6" xfId="0" applyFill="1" applyBorder="1" applyAlignment="1">
      <alignment horizontal="left" vertical="center" wrapText="1"/>
    </xf>
    <xf numFmtId="0" fontId="2" fillId="0" borderId="1" xfId="0" applyFont="1" applyFill="1" applyBorder="1" applyAlignment="1">
      <alignment horizontal="left" vertical="center"/>
    </xf>
    <xf numFmtId="4" fontId="2" fillId="0" borderId="1" xfId="0" applyNumberFormat="1" applyFont="1" applyBorder="1" applyAlignment="1">
      <alignment horizontal="right" vertical="center"/>
    </xf>
    <xf numFmtId="0" fontId="7" fillId="10" borderId="10" xfId="0" applyFont="1" applyFill="1" applyBorder="1" applyAlignment="1">
      <alignment horizontal="left" vertical="center" wrapText="1"/>
    </xf>
    <xf numFmtId="0" fontId="7" fillId="10" borderId="11" xfId="0" applyFont="1" applyFill="1" applyBorder="1" applyAlignment="1">
      <alignment horizontal="left" vertical="center" wrapText="1"/>
    </xf>
    <xf numFmtId="0" fontId="7" fillId="10" borderId="13" xfId="0" applyFont="1" applyFill="1" applyBorder="1" applyAlignment="1">
      <alignment horizontal="left" vertical="center" wrapText="1"/>
    </xf>
    <xf numFmtId="0" fontId="25" fillId="8" borderId="9" xfId="0" applyFont="1" applyFill="1" applyBorder="1" applyAlignment="1">
      <alignment horizontal="left" vertical="center" wrapText="1"/>
    </xf>
    <xf numFmtId="2" fontId="2" fillId="0" borderId="16" xfId="0" applyNumberFormat="1" applyFont="1" applyBorder="1" applyAlignment="1">
      <alignment horizontal="left" vertical="center"/>
    </xf>
    <xf numFmtId="2" fontId="2" fillId="0" borderId="24" xfId="0" applyNumberFormat="1" applyFont="1" applyBorder="1" applyAlignment="1">
      <alignment horizontal="left" vertical="center"/>
    </xf>
    <xf numFmtId="0" fontId="25" fillId="5" borderId="10" xfId="0" applyFont="1" applyFill="1" applyBorder="1" applyAlignment="1">
      <alignment horizontal="left" vertical="center" wrapText="1"/>
    </xf>
    <xf numFmtId="0" fontId="25" fillId="5" borderId="11"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26" fillId="5" borderId="10" xfId="1" applyFont="1" applyFill="1" applyBorder="1" applyAlignment="1">
      <alignment horizontal="left" vertical="center" wrapText="1"/>
    </xf>
    <xf numFmtId="0" fontId="26" fillId="5" borderId="11" xfId="1" applyFont="1" applyFill="1" applyBorder="1" applyAlignment="1">
      <alignment horizontal="left" vertical="center" wrapText="1"/>
    </xf>
    <xf numFmtId="0" fontId="26" fillId="5" borderId="15" xfId="1" applyFont="1" applyFill="1" applyBorder="1" applyAlignment="1">
      <alignment horizontal="left" vertical="center" wrapText="1"/>
    </xf>
    <xf numFmtId="0" fontId="26" fillId="8" borderId="6" xfId="1" applyFont="1" applyFill="1" applyBorder="1" applyAlignment="1">
      <alignment horizontal="left" vertical="center" wrapText="1"/>
    </xf>
    <xf numFmtId="0" fontId="26" fillId="8" borderId="1" xfId="1" applyFont="1" applyFill="1" applyBorder="1" applyAlignment="1">
      <alignment horizontal="left" vertical="center" wrapText="1"/>
    </xf>
    <xf numFmtId="0" fontId="26" fillId="8" borderId="16" xfId="1" applyFont="1" applyFill="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9" xfId="0" applyFill="1" applyBorder="1" applyAlignment="1">
      <alignment horizontal="left" vertical="center" wrapText="1"/>
    </xf>
    <xf numFmtId="0" fontId="2" fillId="8" borderId="1" xfId="0" applyFont="1" applyFill="1" applyBorder="1" applyAlignment="1">
      <alignment horizontal="left" vertical="center" wrapText="1"/>
    </xf>
    <xf numFmtId="0" fontId="2" fillId="0" borderId="1" xfId="0" applyFont="1" applyBorder="1" applyAlignment="1">
      <alignment horizontal="left" vertical="top" wrapText="1"/>
    </xf>
    <xf numFmtId="0" fontId="12" fillId="11" borderId="10"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10" fillId="12" borderId="10" xfId="0" applyFont="1" applyFill="1" applyBorder="1" applyAlignment="1">
      <alignment horizontal="left" vertical="center" wrapText="1"/>
    </xf>
    <xf numFmtId="0" fontId="10" fillId="12" borderId="15"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9" fillId="12" borderId="13"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1" fillId="13" borderId="10" xfId="0" applyFont="1" applyFill="1" applyBorder="1" applyAlignment="1">
      <alignment horizontal="left" vertical="center" wrapText="1"/>
    </xf>
    <xf numFmtId="0" fontId="11" fillId="13" borderId="11" xfId="0" applyFont="1" applyFill="1" applyBorder="1" applyAlignment="1">
      <alignment horizontal="left" vertical="center" wrapText="1"/>
    </xf>
    <xf numFmtId="0" fontId="11" fillId="13" borderId="13" xfId="0" applyFont="1" applyFill="1" applyBorder="1" applyAlignment="1">
      <alignment horizontal="left" vertical="center" wrapText="1"/>
    </xf>
    <xf numFmtId="0" fontId="12" fillId="11" borderId="18" xfId="0" applyFont="1" applyFill="1" applyBorder="1" applyAlignment="1">
      <alignment horizontal="left" vertical="center" wrapText="1"/>
    </xf>
    <xf numFmtId="0" fontId="12" fillId="11" borderId="11" xfId="0" applyFont="1" applyFill="1" applyBorder="1" applyAlignment="1">
      <alignment horizontal="left" vertical="center" wrapText="1"/>
    </xf>
    <xf numFmtId="0" fontId="12" fillId="11" borderId="13" xfId="0" applyFont="1" applyFill="1" applyBorder="1" applyAlignment="1">
      <alignment horizontal="left" vertical="center" wrapText="1"/>
    </xf>
    <xf numFmtId="0" fontId="25" fillId="8" borderId="19" xfId="0" applyFont="1" applyFill="1" applyBorder="1" applyAlignment="1">
      <alignment horizontal="left" vertical="center" wrapText="1"/>
    </xf>
    <xf numFmtId="8" fontId="0" fillId="0" borderId="6" xfId="0" applyNumberFormat="1" applyBorder="1" applyAlignment="1">
      <alignment horizontal="left" vertical="center"/>
    </xf>
    <xf numFmtId="8" fontId="0" fillId="0" borderId="1" xfId="0" applyNumberFormat="1" applyBorder="1" applyAlignment="1">
      <alignment horizontal="left" vertical="center"/>
    </xf>
    <xf numFmtId="8" fontId="0" fillId="0" borderId="16" xfId="0" applyNumberFormat="1" applyBorder="1" applyAlignment="1">
      <alignment horizontal="left" vertical="center"/>
    </xf>
    <xf numFmtId="0" fontId="10" fillId="12" borderId="26" xfId="0" applyFont="1" applyFill="1" applyBorder="1" applyAlignment="1">
      <alignment horizontal="left" vertical="center" wrapText="1"/>
    </xf>
    <xf numFmtId="0" fontId="10" fillId="12" borderId="21" xfId="0" applyFont="1" applyFill="1" applyBorder="1" applyAlignment="1">
      <alignment horizontal="left" vertical="center" wrapText="1"/>
    </xf>
    <xf numFmtId="0" fontId="25" fillId="8" borderId="7" xfId="0" applyFont="1" applyFill="1" applyBorder="1" applyAlignment="1">
      <alignment horizontal="left" vertical="center" wrapText="1"/>
    </xf>
    <xf numFmtId="0" fontId="25" fillId="8" borderId="2" xfId="0" applyFont="1" applyFill="1" applyBorder="1" applyAlignment="1">
      <alignment horizontal="left" vertical="center" wrapText="1"/>
    </xf>
    <xf numFmtId="0" fontId="7" fillId="10" borderId="18" xfId="0" applyFont="1" applyFill="1" applyBorder="1" applyAlignment="1">
      <alignment horizontal="left" vertical="center" wrapText="1"/>
    </xf>
    <xf numFmtId="0" fontId="7" fillId="10" borderId="15"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8" fillId="7" borderId="10"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8" fillId="7" borderId="13" xfId="0" applyFont="1" applyFill="1" applyBorder="1" applyAlignment="1">
      <alignment horizontal="left" vertical="center" wrapText="1"/>
    </xf>
    <xf numFmtId="2" fontId="2" fillId="0" borderId="16" xfId="0" applyNumberFormat="1" applyFont="1" applyBorder="1" applyAlignment="1">
      <alignment horizontal="left" vertical="center" wrapText="1"/>
    </xf>
    <xf numFmtId="2" fontId="2" fillId="0" borderId="2" xfId="0" applyNumberFormat="1" applyFont="1" applyBorder="1" applyAlignment="1">
      <alignment horizontal="left" vertical="center" wrapText="1"/>
    </xf>
    <xf numFmtId="2" fontId="2" fillId="0" borderId="19" xfId="0" applyNumberFormat="1" applyFont="1" applyBorder="1" applyAlignment="1">
      <alignment horizontal="left" vertical="center" wrapText="1"/>
    </xf>
    <xf numFmtId="0" fontId="9" fillId="12" borderId="18"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16" xfId="0" applyFont="1" applyBorder="1" applyAlignment="1">
      <alignment horizontal="left" vertical="center" wrapText="1"/>
    </xf>
    <xf numFmtId="0" fontId="0" fillId="0" borderId="6" xfId="0" applyFill="1" applyBorder="1" applyAlignment="1">
      <alignment horizontal="left" vertical="center" wrapText="1"/>
    </xf>
    <xf numFmtId="0" fontId="9" fillId="12" borderId="26" xfId="0" applyFont="1" applyFill="1" applyBorder="1" applyAlignment="1">
      <alignment horizontal="left" vertical="center" wrapText="1"/>
    </xf>
    <xf numFmtId="0" fontId="9" fillId="12" borderId="21" xfId="0" applyFont="1" applyFill="1" applyBorder="1" applyAlignment="1">
      <alignment horizontal="left" vertical="center" wrapText="1"/>
    </xf>
    <xf numFmtId="2" fontId="0" fillId="0" borderId="7" xfId="0" applyNumberFormat="1" applyBorder="1" applyAlignment="1">
      <alignment horizontal="left" vertical="center" wrapText="1"/>
    </xf>
    <xf numFmtId="2" fontId="0" fillId="0" borderId="2" xfId="0" applyNumberFormat="1" applyBorder="1" applyAlignment="1">
      <alignment horizontal="left" vertical="center" wrapText="1"/>
    </xf>
    <xf numFmtId="2" fontId="0" fillId="0" borderId="16" xfId="0" applyNumberFormat="1" applyBorder="1" applyAlignment="1">
      <alignment horizontal="left" vertical="center"/>
    </xf>
    <xf numFmtId="2" fontId="0" fillId="0" borderId="19" xfId="0" applyNumberFormat="1" applyBorder="1" applyAlignment="1">
      <alignment horizontal="left" vertical="center"/>
    </xf>
    <xf numFmtId="0" fontId="2" fillId="0" borderId="17"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top"/>
    </xf>
    <xf numFmtId="0" fontId="0" fillId="0" borderId="1" xfId="0" applyBorder="1" applyAlignment="1">
      <alignment horizontal="left" vertical="top"/>
    </xf>
    <xf numFmtId="6" fontId="0" fillId="0" borderId="1" xfId="0" applyNumberFormat="1" applyBorder="1" applyAlignment="1">
      <alignment horizontal="left" vertical="top"/>
    </xf>
    <xf numFmtId="0" fontId="0" fillId="0" borderId="16" xfId="0" applyBorder="1" applyAlignment="1">
      <alignment horizontal="left" vertical="center"/>
    </xf>
    <xf numFmtId="0" fontId="0" fillId="0" borderId="19" xfId="0" applyBorder="1" applyAlignment="1">
      <alignment horizontal="left" vertical="center"/>
    </xf>
    <xf numFmtId="6" fontId="0" fillId="0" borderId="1" xfId="0" applyNumberFormat="1" applyBorder="1" applyAlignment="1">
      <alignment horizontal="left" vertical="center"/>
    </xf>
    <xf numFmtId="8" fontId="2" fillId="0" borderId="6" xfId="0" applyNumberFormat="1" applyFont="1" applyBorder="1" applyAlignment="1">
      <alignment horizontal="left" vertical="center"/>
    </xf>
    <xf numFmtId="8" fontId="2" fillId="0" borderId="16" xfId="0" applyNumberFormat="1" applyFont="1" applyBorder="1" applyAlignment="1">
      <alignment horizontal="left" vertical="center"/>
    </xf>
    <xf numFmtId="0" fontId="25" fillId="5" borderId="18" xfId="0" applyFont="1" applyFill="1" applyBorder="1" applyAlignment="1">
      <alignment horizontal="left" vertical="center" wrapText="1"/>
    </xf>
    <xf numFmtId="0" fontId="12" fillId="11" borderId="15" xfId="0" applyFont="1" applyFill="1" applyBorder="1" applyAlignment="1">
      <alignment horizontal="left" vertical="center" wrapText="1"/>
    </xf>
    <xf numFmtId="0" fontId="0" fillId="0" borderId="19" xfId="0" applyFill="1" applyBorder="1" applyAlignment="1">
      <alignment horizontal="left" vertical="center" wrapText="1"/>
    </xf>
    <xf numFmtId="0" fontId="0" fillId="0" borderId="19" xfId="0" applyBorder="1" applyAlignment="1">
      <alignment horizontal="left" vertical="center" wrapText="1"/>
    </xf>
    <xf numFmtId="6" fontId="0" fillId="0" borderId="1" xfId="0" applyNumberFormat="1" applyBorder="1" applyAlignment="1">
      <alignment horizontal="center" vertical="center"/>
    </xf>
    <xf numFmtId="0" fontId="10" fillId="12" borderId="11" xfId="0" applyFont="1" applyFill="1" applyBorder="1" applyAlignment="1">
      <alignment horizontal="left" vertical="center" wrapText="1"/>
    </xf>
    <xf numFmtId="0" fontId="2" fillId="0" borderId="16" xfId="0" applyFont="1" applyBorder="1" applyAlignment="1">
      <alignment horizontal="left" vertical="center"/>
    </xf>
    <xf numFmtId="0" fontId="25" fillId="5" borderId="19"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16" xfId="0" applyFont="1" applyFill="1" applyBorder="1" applyAlignment="1">
      <alignment horizontal="left" vertical="center" wrapText="1"/>
    </xf>
    <xf numFmtId="0" fontId="12" fillId="11" borderId="10" xfId="0" applyFont="1" applyFill="1" applyBorder="1" applyAlignment="1">
      <alignment horizontal="left" vertical="center" wrapText="1"/>
    </xf>
  </cellXfs>
  <cellStyles count="9">
    <cellStyle name="Moneta" xfId="2" builtinId="4"/>
    <cellStyle name="Normal" xfId="0" builtinId="0"/>
    <cellStyle name="Normal 2" xfId="1"/>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0"/>
  <sheetViews>
    <sheetView tabSelected="1" topLeftCell="B1" zoomScale="110" zoomScaleNormal="110" zoomScaleSheetLayoutView="70" workbookViewId="0">
      <pane ySplit="2" topLeftCell="A3" activePane="bottomLeft" state="frozen"/>
      <selection pane="bottomLeft" activeCell="C389" sqref="C389"/>
    </sheetView>
  </sheetViews>
  <sheetFormatPr defaultColWidth="11.453125" defaultRowHeight="12.5"/>
  <cols>
    <col min="1" max="1" width="16.453125" customWidth="1"/>
    <col min="2" max="2" width="56.453125" style="484" customWidth="1"/>
    <col min="3" max="3" width="47.54296875" style="508" customWidth="1"/>
    <col min="4" max="4" width="32.81640625" style="508" customWidth="1"/>
    <col min="5" max="5" width="23.81640625" customWidth="1"/>
    <col min="6" max="6" width="36.81640625" hidden="1" customWidth="1"/>
    <col min="7" max="7" width="19" style="7" customWidth="1"/>
    <col min="8" max="8" width="14.81640625" style="226" customWidth="1"/>
    <col min="9" max="9" width="34.1796875" customWidth="1"/>
    <col min="10" max="10" width="50.7265625" style="5" customWidth="1"/>
  </cols>
  <sheetData>
    <row r="1" spans="1:10" ht="26">
      <c r="A1" s="45" t="s">
        <v>0</v>
      </c>
      <c r="B1" s="18" t="s">
        <v>1</v>
      </c>
      <c r="C1" s="490" t="s">
        <v>118</v>
      </c>
      <c r="D1" s="490" t="s">
        <v>4</v>
      </c>
      <c r="E1" s="18" t="s">
        <v>2</v>
      </c>
      <c r="F1" s="19" t="s">
        <v>5</v>
      </c>
      <c r="G1" s="93" t="s">
        <v>5</v>
      </c>
      <c r="H1" s="18" t="s">
        <v>6</v>
      </c>
      <c r="I1" s="19" t="s">
        <v>3</v>
      </c>
      <c r="J1" s="20" t="s">
        <v>119</v>
      </c>
    </row>
    <row r="2" spans="1:10" ht="44" thickBot="1">
      <c r="A2" s="130" t="s">
        <v>48</v>
      </c>
      <c r="B2" s="486" t="s">
        <v>117</v>
      </c>
      <c r="C2" s="126"/>
      <c r="D2" s="127"/>
      <c r="E2" s="127"/>
      <c r="F2" s="128"/>
      <c r="G2" s="129"/>
      <c r="H2" s="194"/>
      <c r="I2" s="128"/>
      <c r="J2" s="438"/>
    </row>
    <row r="3" spans="1:10" ht="29.5" thickBot="1">
      <c r="A3" s="132" t="s">
        <v>49</v>
      </c>
      <c r="B3" s="487" t="s">
        <v>120</v>
      </c>
      <c r="C3" s="94"/>
      <c r="D3" s="117"/>
      <c r="E3" s="106"/>
      <c r="F3" s="16"/>
      <c r="G3" s="17"/>
      <c r="H3" s="195"/>
      <c r="I3" s="16"/>
      <c r="J3" s="439"/>
    </row>
    <row r="4" spans="1:10" ht="15" thickBot="1">
      <c r="A4" s="249" t="s">
        <v>50</v>
      </c>
      <c r="B4" s="488" t="s">
        <v>121</v>
      </c>
      <c r="C4" s="340"/>
      <c r="D4" s="341"/>
      <c r="E4" s="287"/>
      <c r="F4" s="288"/>
      <c r="G4" s="289"/>
      <c r="H4" s="290"/>
      <c r="I4" s="288"/>
      <c r="J4" s="384"/>
    </row>
    <row r="5" spans="1:10" s="4" customFormat="1" ht="38" thickBot="1">
      <c r="A5" s="545" t="s">
        <v>51</v>
      </c>
      <c r="B5" s="531" t="s">
        <v>41</v>
      </c>
      <c r="C5" s="357" t="s">
        <v>271</v>
      </c>
      <c r="D5" s="425" t="s">
        <v>272</v>
      </c>
      <c r="E5" s="248" t="s">
        <v>273</v>
      </c>
      <c r="F5" s="426" t="s">
        <v>274</v>
      </c>
      <c r="G5" s="409">
        <v>20000</v>
      </c>
      <c r="H5" s="59" t="s">
        <v>275</v>
      </c>
      <c r="I5" s="52"/>
      <c r="J5" s="427" t="s">
        <v>515</v>
      </c>
    </row>
    <row r="6" spans="1:10" s="4" customFormat="1" ht="39.5" thickBot="1">
      <c r="A6" s="547"/>
      <c r="B6" s="548"/>
      <c r="C6" s="428" t="s">
        <v>530</v>
      </c>
      <c r="D6" s="429" t="s">
        <v>531</v>
      </c>
      <c r="E6" s="430" t="s">
        <v>532</v>
      </c>
      <c r="F6" s="431">
        <v>0</v>
      </c>
      <c r="G6" s="430"/>
      <c r="H6" s="430"/>
      <c r="I6" s="47"/>
      <c r="J6" s="440"/>
    </row>
    <row r="7" spans="1:10" s="342" customFormat="1" ht="13" thickBot="1">
      <c r="A7" s="520" t="s">
        <v>52</v>
      </c>
      <c r="B7" s="522" t="s">
        <v>7</v>
      </c>
      <c r="C7" s="524" t="s">
        <v>747</v>
      </c>
      <c r="D7" s="420" t="s">
        <v>748</v>
      </c>
      <c r="E7" s="421" t="s">
        <v>749</v>
      </c>
      <c r="F7" s="421"/>
      <c r="G7" s="422">
        <v>18500</v>
      </c>
      <c r="H7" s="423" t="s">
        <v>172</v>
      </c>
      <c r="I7" s="424" t="s">
        <v>750</v>
      </c>
      <c r="J7" s="441"/>
    </row>
    <row r="8" spans="1:10" s="342" customFormat="1" ht="25.5" thickBot="1">
      <c r="A8" s="521"/>
      <c r="B8" s="523"/>
      <c r="C8" s="525"/>
      <c r="D8" s="98" t="s">
        <v>751</v>
      </c>
      <c r="E8" s="346" t="s">
        <v>749</v>
      </c>
      <c r="F8" s="346"/>
      <c r="G8" s="347">
        <v>25000</v>
      </c>
      <c r="H8" s="348" t="s">
        <v>172</v>
      </c>
      <c r="I8" s="346" t="s">
        <v>750</v>
      </c>
      <c r="J8" s="440"/>
    </row>
    <row r="9" spans="1:10" ht="14.5" thickBot="1">
      <c r="A9" s="599" t="s">
        <v>53</v>
      </c>
      <c r="B9" s="591" t="s">
        <v>8</v>
      </c>
      <c r="C9" s="343"/>
      <c r="D9" s="456"/>
      <c r="E9" s="344"/>
      <c r="F9" s="50"/>
      <c r="G9" s="51"/>
      <c r="H9" s="221"/>
      <c r="I9" s="50"/>
      <c r="J9" s="441"/>
    </row>
    <row r="10" spans="1:10" s="4" customFormat="1" ht="38" thickBot="1">
      <c r="A10" s="547"/>
      <c r="B10" s="548"/>
      <c r="C10" s="95" t="s">
        <v>276</v>
      </c>
      <c r="D10" s="98" t="s">
        <v>277</v>
      </c>
      <c r="E10" s="99" t="s">
        <v>273</v>
      </c>
      <c r="F10" s="54" t="s">
        <v>278</v>
      </c>
      <c r="G10" s="55"/>
      <c r="H10" s="196" t="s">
        <v>140</v>
      </c>
      <c r="I10" s="54" t="s">
        <v>279</v>
      </c>
      <c r="J10" s="56" t="s">
        <v>278</v>
      </c>
    </row>
    <row r="11" spans="1:10" ht="48" customHeight="1" thickBot="1">
      <c r="A11" s="132" t="s">
        <v>54</v>
      </c>
      <c r="B11" s="487" t="s">
        <v>42</v>
      </c>
      <c r="C11" s="94"/>
      <c r="D11" s="117"/>
      <c r="E11" s="106"/>
      <c r="F11" s="16"/>
      <c r="G11" s="17"/>
      <c r="H11" s="195"/>
      <c r="I11" s="16"/>
      <c r="J11" s="439"/>
    </row>
    <row r="12" spans="1:10" ht="38" thickBot="1">
      <c r="A12" s="545" t="s">
        <v>55</v>
      </c>
      <c r="B12" s="531" t="s">
        <v>123</v>
      </c>
      <c r="C12" s="472" t="s">
        <v>182</v>
      </c>
      <c r="D12" s="459" t="s">
        <v>183</v>
      </c>
      <c r="E12" s="100" t="s">
        <v>184</v>
      </c>
      <c r="F12" s="52"/>
      <c r="G12" s="53"/>
      <c r="H12" s="82"/>
      <c r="I12" s="52"/>
      <c r="J12" s="362"/>
    </row>
    <row r="13" spans="1:10" s="4" customFormat="1" ht="42.5" thickBot="1">
      <c r="A13" s="600"/>
      <c r="B13" s="533"/>
      <c r="C13" s="349" t="s">
        <v>280</v>
      </c>
      <c r="D13" s="350" t="s">
        <v>281</v>
      </c>
      <c r="E13" s="245" t="s">
        <v>282</v>
      </c>
      <c r="F13" s="313" t="s">
        <v>283</v>
      </c>
      <c r="G13" s="351">
        <v>3000</v>
      </c>
      <c r="H13" s="315" t="s">
        <v>284</v>
      </c>
      <c r="I13" s="313" t="s">
        <v>285</v>
      </c>
      <c r="J13" s="352" t="s">
        <v>513</v>
      </c>
    </row>
    <row r="14" spans="1:10" s="4" customFormat="1" ht="25.5" thickBot="1">
      <c r="A14" s="545" t="s">
        <v>56</v>
      </c>
      <c r="B14" s="531" t="s">
        <v>122</v>
      </c>
      <c r="C14" s="357" t="s">
        <v>286</v>
      </c>
      <c r="D14" s="465"/>
      <c r="E14" s="248" t="s">
        <v>273</v>
      </c>
      <c r="F14" s="358">
        <v>2500</v>
      </c>
      <c r="G14" s="53">
        <v>2500</v>
      </c>
      <c r="H14" s="59" t="s">
        <v>141</v>
      </c>
      <c r="I14" s="52"/>
      <c r="J14" s="362"/>
    </row>
    <row r="15" spans="1:10" s="4" customFormat="1" ht="25.5" thickBot="1">
      <c r="A15" s="546"/>
      <c r="B15" s="532"/>
      <c r="C15" s="549" t="s">
        <v>752</v>
      </c>
      <c r="D15" s="455" t="s">
        <v>753</v>
      </c>
      <c r="E15" s="354" t="s">
        <v>749</v>
      </c>
      <c r="F15" s="354"/>
      <c r="G15" s="355">
        <v>60000</v>
      </c>
      <c r="H15" s="356" t="s">
        <v>141</v>
      </c>
      <c r="I15" s="354"/>
      <c r="J15" s="387"/>
    </row>
    <row r="16" spans="1:10" s="4" customFormat="1" ht="25.5" thickBot="1">
      <c r="A16" s="547"/>
      <c r="B16" s="548"/>
      <c r="C16" s="550"/>
      <c r="D16" s="467" t="s">
        <v>754</v>
      </c>
      <c r="E16" s="359" t="s">
        <v>749</v>
      </c>
      <c r="F16" s="359"/>
      <c r="G16" s="360">
        <v>20000</v>
      </c>
      <c r="H16" s="361" t="s">
        <v>141</v>
      </c>
      <c r="I16" s="359"/>
      <c r="J16" s="437" t="s">
        <v>755</v>
      </c>
    </row>
    <row r="17" spans="1:10" s="3" customFormat="1" ht="25.5" thickBot="1">
      <c r="A17" s="599" t="s">
        <v>57</v>
      </c>
      <c r="B17" s="591" t="s">
        <v>16</v>
      </c>
      <c r="C17" s="353" t="s">
        <v>185</v>
      </c>
      <c r="D17" s="456" t="s">
        <v>186</v>
      </c>
      <c r="E17" s="244" t="s">
        <v>187</v>
      </c>
      <c r="F17" s="51">
        <v>8639.68</v>
      </c>
      <c r="G17" s="51">
        <v>8639.68</v>
      </c>
      <c r="H17" s="221" t="s">
        <v>172</v>
      </c>
      <c r="I17" s="50"/>
      <c r="J17" s="441"/>
    </row>
    <row r="18" spans="1:10" s="5" customFormat="1" ht="151" thickBot="1">
      <c r="A18" s="547"/>
      <c r="B18" s="548"/>
      <c r="C18" s="95" t="s">
        <v>287</v>
      </c>
      <c r="D18" s="98" t="s">
        <v>288</v>
      </c>
      <c r="E18" s="99" t="s">
        <v>289</v>
      </c>
      <c r="F18" s="54" t="s">
        <v>290</v>
      </c>
      <c r="G18" s="55">
        <v>95500</v>
      </c>
      <c r="H18" s="196" t="s">
        <v>291</v>
      </c>
      <c r="I18" s="58"/>
      <c r="J18" s="56" t="s">
        <v>514</v>
      </c>
    </row>
    <row r="19" spans="1:10" s="4" customFormat="1" ht="75.5" thickBot="1">
      <c r="A19" s="545" t="s">
        <v>390</v>
      </c>
      <c r="B19" s="531" t="s">
        <v>391</v>
      </c>
      <c r="C19" s="454" t="s">
        <v>392</v>
      </c>
      <c r="D19" s="468" t="s">
        <v>393</v>
      </c>
      <c r="E19" s="230" t="s">
        <v>516</v>
      </c>
      <c r="F19" s="53">
        <v>239830.57</v>
      </c>
      <c r="G19" s="53">
        <v>239830.57</v>
      </c>
      <c r="H19" s="59" t="s">
        <v>140</v>
      </c>
      <c r="I19" s="52">
        <v>315475.43</v>
      </c>
      <c r="J19" s="362"/>
    </row>
    <row r="20" spans="1:10" s="4" customFormat="1" ht="25.5" thickBot="1">
      <c r="A20" s="546"/>
      <c r="B20" s="532"/>
      <c r="C20" s="601" t="s">
        <v>394</v>
      </c>
      <c r="D20" s="463" t="s">
        <v>395</v>
      </c>
      <c r="E20" s="227" t="s">
        <v>516</v>
      </c>
      <c r="F20" s="15">
        <v>83131</v>
      </c>
      <c r="G20" s="15">
        <v>83131</v>
      </c>
      <c r="H20" s="23" t="s">
        <v>140</v>
      </c>
      <c r="I20" s="14"/>
      <c r="J20" s="363"/>
    </row>
    <row r="21" spans="1:10" s="4" customFormat="1" ht="13" thickBot="1">
      <c r="A21" s="546"/>
      <c r="B21" s="532"/>
      <c r="C21" s="601"/>
      <c r="D21" s="463" t="s">
        <v>396</v>
      </c>
      <c r="E21" s="227" t="s">
        <v>516</v>
      </c>
      <c r="F21" s="15">
        <v>901.52</v>
      </c>
      <c r="G21" s="15">
        <v>901.52</v>
      </c>
      <c r="H21" s="23" t="s">
        <v>140</v>
      </c>
      <c r="I21" s="14"/>
      <c r="J21" s="363"/>
    </row>
    <row r="22" spans="1:10" s="4" customFormat="1" ht="13" thickBot="1">
      <c r="A22" s="546"/>
      <c r="B22" s="532"/>
      <c r="C22" s="601"/>
      <c r="D22" s="463" t="s">
        <v>397</v>
      </c>
      <c r="E22" s="227" t="s">
        <v>516</v>
      </c>
      <c r="F22" s="15">
        <v>1127.4000000000001</v>
      </c>
      <c r="G22" s="15">
        <v>1127.4000000000001</v>
      </c>
      <c r="H22" s="23" t="s">
        <v>140</v>
      </c>
      <c r="I22" s="14"/>
      <c r="J22" s="363"/>
    </row>
    <row r="23" spans="1:10" s="4" customFormat="1" ht="13" thickBot="1">
      <c r="A23" s="547"/>
      <c r="B23" s="548"/>
      <c r="C23" s="602"/>
      <c r="D23" s="98" t="s">
        <v>398</v>
      </c>
      <c r="E23" s="227" t="s">
        <v>516</v>
      </c>
      <c r="F23" s="60">
        <v>34230.050000000003</v>
      </c>
      <c r="G23" s="60">
        <v>34230.050000000003</v>
      </c>
      <c r="H23" s="61" t="s">
        <v>141</v>
      </c>
      <c r="I23" s="47"/>
      <c r="J23" s="440"/>
    </row>
    <row r="24" spans="1:10" ht="15" thickBot="1">
      <c r="A24" s="131" t="s">
        <v>58</v>
      </c>
      <c r="B24" s="477" t="s">
        <v>59</v>
      </c>
      <c r="C24" s="123"/>
      <c r="D24" s="123"/>
      <c r="E24" s="123"/>
      <c r="F24" s="83"/>
      <c r="G24" s="84"/>
      <c r="H24" s="197"/>
      <c r="I24" s="83"/>
      <c r="J24" s="442"/>
    </row>
    <row r="25" spans="1:10" s="4" customFormat="1" ht="13" thickBot="1">
      <c r="A25" s="603" t="s">
        <v>60</v>
      </c>
      <c r="B25" s="531" t="s">
        <v>31</v>
      </c>
      <c r="C25" s="606" t="s">
        <v>430</v>
      </c>
      <c r="D25" s="119" t="s">
        <v>431</v>
      </c>
      <c r="E25" s="230" t="s">
        <v>517</v>
      </c>
      <c r="F25" s="64">
        <f>370000*1.01</f>
        <v>373700</v>
      </c>
      <c r="G25" s="65">
        <f>370000*1.01</f>
        <v>373700</v>
      </c>
      <c r="H25" s="198">
        <v>1300100</v>
      </c>
      <c r="I25" s="66" t="s">
        <v>529</v>
      </c>
      <c r="J25" s="362"/>
    </row>
    <row r="26" spans="1:10" s="4" customFormat="1" ht="13" thickBot="1">
      <c r="A26" s="604"/>
      <c r="B26" s="532"/>
      <c r="C26" s="538"/>
      <c r="D26" s="120" t="s">
        <v>432</v>
      </c>
      <c r="E26" s="230" t="s">
        <v>517</v>
      </c>
      <c r="F26" s="24">
        <f>1650000*1.01</f>
        <v>1666500</v>
      </c>
      <c r="G26" s="25">
        <f>1650000*1.01</f>
        <v>1666500</v>
      </c>
      <c r="H26" s="199">
        <v>1410100</v>
      </c>
      <c r="I26" s="14"/>
      <c r="J26" s="363"/>
    </row>
    <row r="27" spans="1:10" s="4" customFormat="1" ht="13" thickBot="1">
      <c r="A27" s="604"/>
      <c r="B27" s="532"/>
      <c r="C27" s="538"/>
      <c r="D27" s="120" t="s">
        <v>433</v>
      </c>
      <c r="E27" s="230" t="s">
        <v>517</v>
      </c>
      <c r="F27" s="24">
        <v>80000</v>
      </c>
      <c r="G27" s="25">
        <v>80000</v>
      </c>
      <c r="H27" s="199">
        <v>1600100</v>
      </c>
      <c r="I27" s="14"/>
      <c r="J27" s="363"/>
    </row>
    <row r="28" spans="1:10" s="4" customFormat="1" ht="13" thickBot="1">
      <c r="A28" s="604"/>
      <c r="B28" s="532"/>
      <c r="C28" s="538"/>
      <c r="D28" s="120" t="s">
        <v>434</v>
      </c>
      <c r="E28" s="230" t="s">
        <v>517</v>
      </c>
      <c r="F28" s="24">
        <v>400000</v>
      </c>
      <c r="G28" s="25">
        <v>400000</v>
      </c>
      <c r="H28" s="199">
        <v>1600103</v>
      </c>
      <c r="I28" s="14"/>
      <c r="J28" s="363"/>
    </row>
    <row r="29" spans="1:10" s="4" customFormat="1" ht="13" thickBot="1">
      <c r="A29" s="604"/>
      <c r="B29" s="532"/>
      <c r="C29" s="538"/>
      <c r="D29" s="120" t="s">
        <v>435</v>
      </c>
      <c r="E29" s="230" t="s">
        <v>517</v>
      </c>
      <c r="F29" s="24">
        <v>11200</v>
      </c>
      <c r="G29" s="25">
        <v>11200</v>
      </c>
      <c r="H29" s="199">
        <v>1600400</v>
      </c>
      <c r="I29" s="14"/>
      <c r="J29" s="363"/>
    </row>
    <row r="30" spans="1:10" s="4" customFormat="1" ht="13" thickBot="1">
      <c r="A30" s="604"/>
      <c r="B30" s="532"/>
      <c r="C30" s="538"/>
      <c r="D30" s="120" t="s">
        <v>436</v>
      </c>
      <c r="E30" s="230" t="s">
        <v>517</v>
      </c>
      <c r="F30" s="24">
        <v>500</v>
      </c>
      <c r="G30" s="25">
        <v>500</v>
      </c>
      <c r="H30" s="200">
        <v>1630100</v>
      </c>
      <c r="I30" s="14"/>
      <c r="J30" s="363"/>
    </row>
    <row r="31" spans="1:10" s="4" customFormat="1" ht="13" thickBot="1">
      <c r="A31" s="604"/>
      <c r="B31" s="532"/>
      <c r="C31" s="538"/>
      <c r="D31" s="120" t="s">
        <v>437</v>
      </c>
      <c r="E31" s="230" t="s">
        <v>517</v>
      </c>
      <c r="F31" s="24">
        <v>8500</v>
      </c>
      <c r="G31" s="25">
        <v>8500</v>
      </c>
      <c r="H31" s="199">
        <v>1630500</v>
      </c>
      <c r="I31" s="14"/>
      <c r="J31" s="363"/>
    </row>
    <row r="32" spans="1:10" s="4" customFormat="1" ht="13" thickBot="1">
      <c r="A32" s="604"/>
      <c r="B32" s="532"/>
      <c r="C32" s="538"/>
      <c r="D32" s="120" t="s">
        <v>438</v>
      </c>
      <c r="E32" s="230" t="s">
        <v>517</v>
      </c>
      <c r="F32" s="24">
        <v>24000</v>
      </c>
      <c r="G32" s="25">
        <v>24000</v>
      </c>
      <c r="H32" s="199">
        <v>2110100</v>
      </c>
      <c r="I32" s="14"/>
      <c r="J32" s="363"/>
    </row>
    <row r="33" spans="1:10" s="4" customFormat="1" ht="13" thickBot="1">
      <c r="A33" s="604"/>
      <c r="B33" s="532"/>
      <c r="C33" s="538"/>
      <c r="D33" s="120" t="s">
        <v>439</v>
      </c>
      <c r="E33" s="230" t="s">
        <v>517</v>
      </c>
      <c r="F33" s="24">
        <v>23000</v>
      </c>
      <c r="G33" s="25">
        <v>23000</v>
      </c>
      <c r="H33" s="199">
        <v>2120100</v>
      </c>
      <c r="I33" s="14"/>
      <c r="J33" s="363"/>
    </row>
    <row r="34" spans="1:10" s="4" customFormat="1" ht="13" thickBot="1">
      <c r="A34" s="604"/>
      <c r="B34" s="532"/>
      <c r="C34" s="538"/>
      <c r="D34" s="120" t="s">
        <v>440</v>
      </c>
      <c r="E34" s="230" t="s">
        <v>517</v>
      </c>
      <c r="F34" s="24">
        <v>3500</v>
      </c>
      <c r="G34" s="25">
        <v>3500</v>
      </c>
      <c r="H34" s="199">
        <v>2130100</v>
      </c>
      <c r="I34" s="14"/>
      <c r="J34" s="363"/>
    </row>
    <row r="35" spans="1:10" s="4" customFormat="1" ht="13" thickBot="1">
      <c r="A35" s="604"/>
      <c r="B35" s="532"/>
      <c r="C35" s="538"/>
      <c r="D35" s="120" t="s">
        <v>441</v>
      </c>
      <c r="E35" s="230" t="s">
        <v>517</v>
      </c>
      <c r="F35" s="24">
        <v>600</v>
      </c>
      <c r="G35" s="25">
        <v>600</v>
      </c>
      <c r="H35" s="199">
        <v>2200100</v>
      </c>
      <c r="I35" s="14"/>
      <c r="J35" s="363"/>
    </row>
    <row r="36" spans="1:10" s="4" customFormat="1" ht="13" thickBot="1">
      <c r="A36" s="604"/>
      <c r="B36" s="532"/>
      <c r="C36" s="538"/>
      <c r="D36" s="120" t="s">
        <v>442</v>
      </c>
      <c r="E36" s="230" t="s">
        <v>517</v>
      </c>
      <c r="F36" s="24">
        <v>48000</v>
      </c>
      <c r="G36" s="25">
        <v>48000</v>
      </c>
      <c r="H36" s="199">
        <v>2210100</v>
      </c>
      <c r="I36" s="14"/>
      <c r="J36" s="363"/>
    </row>
    <row r="37" spans="1:10" s="4" customFormat="1" ht="13" thickBot="1">
      <c r="A37" s="604"/>
      <c r="B37" s="532"/>
      <c r="C37" s="538"/>
      <c r="D37" s="120" t="s">
        <v>443</v>
      </c>
      <c r="E37" s="230" t="s">
        <v>517</v>
      </c>
      <c r="F37" s="24">
        <v>45000</v>
      </c>
      <c r="G37" s="25">
        <v>45000</v>
      </c>
      <c r="H37" s="199">
        <v>2210400</v>
      </c>
      <c r="I37" s="14"/>
      <c r="J37" s="363"/>
    </row>
    <row r="38" spans="1:10" s="4" customFormat="1" ht="13" thickBot="1">
      <c r="A38" s="604"/>
      <c r="B38" s="532"/>
      <c r="C38" s="538"/>
      <c r="D38" s="120" t="s">
        <v>444</v>
      </c>
      <c r="E38" s="230" t="s">
        <v>517</v>
      </c>
      <c r="F38" s="24">
        <v>8500</v>
      </c>
      <c r="G38" s="25">
        <v>8500</v>
      </c>
      <c r="H38" s="199">
        <v>2210500</v>
      </c>
      <c r="I38" s="14"/>
      <c r="J38" s="363"/>
    </row>
    <row r="39" spans="1:10" s="4" customFormat="1" ht="13" thickBot="1">
      <c r="A39" s="604"/>
      <c r="B39" s="532"/>
      <c r="C39" s="538"/>
      <c r="D39" s="120" t="s">
        <v>445</v>
      </c>
      <c r="E39" s="230" t="s">
        <v>517</v>
      </c>
      <c r="F39" s="24">
        <v>5000</v>
      </c>
      <c r="G39" s="25">
        <v>5000</v>
      </c>
      <c r="H39" s="199">
        <v>2210501</v>
      </c>
      <c r="I39" s="14"/>
      <c r="J39" s="363"/>
    </row>
    <row r="40" spans="1:10" s="4" customFormat="1" ht="13" thickBot="1">
      <c r="A40" s="604"/>
      <c r="B40" s="532"/>
      <c r="C40" s="538"/>
      <c r="D40" s="120" t="s">
        <v>446</v>
      </c>
      <c r="E40" s="230" t="s">
        <v>517</v>
      </c>
      <c r="F40" s="24">
        <v>192000</v>
      </c>
      <c r="G40" s="25">
        <v>192000</v>
      </c>
      <c r="H40" s="199">
        <v>2210600</v>
      </c>
      <c r="I40" s="14"/>
      <c r="J40" s="363"/>
    </row>
    <row r="41" spans="1:10" s="4" customFormat="1" ht="13" thickBot="1">
      <c r="A41" s="604"/>
      <c r="B41" s="532"/>
      <c r="C41" s="538"/>
      <c r="D41" s="120" t="s">
        <v>447</v>
      </c>
      <c r="E41" s="230" t="s">
        <v>517</v>
      </c>
      <c r="F41" s="24">
        <v>2800</v>
      </c>
      <c r="G41" s="25">
        <v>2800</v>
      </c>
      <c r="H41" s="199">
        <v>2210800</v>
      </c>
      <c r="I41" s="14"/>
      <c r="J41" s="363"/>
    </row>
    <row r="42" spans="1:10" s="4" customFormat="1" ht="13" thickBot="1">
      <c r="A42" s="604"/>
      <c r="B42" s="532"/>
      <c r="C42" s="538"/>
      <c r="D42" s="120" t="s">
        <v>448</v>
      </c>
      <c r="E42" s="230" t="s">
        <v>517</v>
      </c>
      <c r="F42" s="24">
        <v>30000</v>
      </c>
      <c r="G42" s="25">
        <v>30000</v>
      </c>
      <c r="H42" s="199">
        <v>2210900</v>
      </c>
      <c r="I42" s="14"/>
      <c r="J42" s="363"/>
    </row>
    <row r="43" spans="1:10" s="4" customFormat="1" ht="13" thickBot="1">
      <c r="A43" s="604"/>
      <c r="B43" s="532"/>
      <c r="C43" s="538"/>
      <c r="D43" s="120" t="s">
        <v>449</v>
      </c>
      <c r="E43" s="230" t="s">
        <v>517</v>
      </c>
      <c r="F43" s="24">
        <v>1500</v>
      </c>
      <c r="G43" s="25">
        <v>1500</v>
      </c>
      <c r="H43" s="199">
        <v>2211000</v>
      </c>
      <c r="I43" s="14"/>
      <c r="J43" s="363"/>
    </row>
    <row r="44" spans="1:10" s="4" customFormat="1" ht="13" thickBot="1">
      <c r="A44" s="604"/>
      <c r="B44" s="532"/>
      <c r="C44" s="538"/>
      <c r="D44" s="120" t="s">
        <v>450</v>
      </c>
      <c r="E44" s="230" t="s">
        <v>517</v>
      </c>
      <c r="F44" s="24">
        <v>3000</v>
      </c>
      <c r="G44" s="25">
        <v>3000</v>
      </c>
      <c r="H44" s="199">
        <v>2211200</v>
      </c>
      <c r="I44" s="14"/>
      <c r="J44" s="363"/>
    </row>
    <row r="45" spans="1:10" s="4" customFormat="1" ht="13" thickBot="1">
      <c r="A45" s="604"/>
      <c r="B45" s="532"/>
      <c r="C45" s="538"/>
      <c r="D45" s="120" t="s">
        <v>451</v>
      </c>
      <c r="E45" s="230" t="s">
        <v>517</v>
      </c>
      <c r="F45" s="24">
        <v>7000</v>
      </c>
      <c r="G45" s="25">
        <v>7000</v>
      </c>
      <c r="H45" s="199">
        <v>2219900</v>
      </c>
      <c r="I45" s="14"/>
      <c r="J45" s="363"/>
    </row>
    <row r="46" spans="1:10" s="4" customFormat="1" ht="13" thickBot="1">
      <c r="A46" s="604"/>
      <c r="B46" s="532"/>
      <c r="C46" s="538"/>
      <c r="D46" s="120" t="s">
        <v>452</v>
      </c>
      <c r="E46" s="230" t="s">
        <v>517</v>
      </c>
      <c r="F46" s="24">
        <v>1000</v>
      </c>
      <c r="G46" s="25">
        <v>1000</v>
      </c>
      <c r="H46" s="199">
        <v>2220100</v>
      </c>
      <c r="I46" s="14"/>
      <c r="J46" s="363"/>
    </row>
    <row r="47" spans="1:10" s="4" customFormat="1" ht="13" thickBot="1">
      <c r="A47" s="604"/>
      <c r="B47" s="532"/>
      <c r="C47" s="538"/>
      <c r="D47" s="120" t="s">
        <v>453</v>
      </c>
      <c r="E47" s="230" t="s">
        <v>517</v>
      </c>
      <c r="F47" s="24">
        <v>2500</v>
      </c>
      <c r="G47" s="25">
        <v>2500</v>
      </c>
      <c r="H47" s="199">
        <v>2240200</v>
      </c>
      <c r="I47" s="14"/>
      <c r="J47" s="363"/>
    </row>
    <row r="48" spans="1:10" s="4" customFormat="1" ht="13" thickBot="1">
      <c r="A48" s="604"/>
      <c r="B48" s="532"/>
      <c r="C48" s="538"/>
      <c r="D48" s="120" t="s">
        <v>454</v>
      </c>
      <c r="E48" s="230" t="s">
        <v>517</v>
      </c>
      <c r="F48" s="24">
        <v>4500</v>
      </c>
      <c r="G48" s="25">
        <v>4500</v>
      </c>
      <c r="H48" s="199">
        <v>2269900</v>
      </c>
      <c r="I48" s="14"/>
      <c r="J48" s="363"/>
    </row>
    <row r="49" spans="1:10" s="4" customFormat="1" ht="13" thickBot="1">
      <c r="A49" s="604"/>
      <c r="B49" s="532"/>
      <c r="C49" s="538"/>
      <c r="D49" s="120" t="s">
        <v>455</v>
      </c>
      <c r="E49" s="230" t="s">
        <v>517</v>
      </c>
      <c r="F49" s="24">
        <v>5000</v>
      </c>
      <c r="G49" s="25">
        <v>5000</v>
      </c>
      <c r="H49" s="199">
        <v>2269901</v>
      </c>
      <c r="I49" s="14"/>
      <c r="J49" s="363"/>
    </row>
    <row r="50" spans="1:10" s="4" customFormat="1" ht="13" thickBot="1">
      <c r="A50" s="604"/>
      <c r="B50" s="532"/>
      <c r="C50" s="538"/>
      <c r="D50" s="120" t="s">
        <v>456</v>
      </c>
      <c r="E50" s="230" t="s">
        <v>517</v>
      </c>
      <c r="F50" s="24">
        <v>79000</v>
      </c>
      <c r="G50" s="25">
        <v>79000</v>
      </c>
      <c r="H50" s="199">
        <v>2270401</v>
      </c>
      <c r="I50" s="14"/>
      <c r="J50" s="363"/>
    </row>
    <row r="51" spans="1:10" s="4" customFormat="1" ht="13" thickBot="1">
      <c r="A51" s="604"/>
      <c r="B51" s="532"/>
      <c r="C51" s="538"/>
      <c r="D51" s="120" t="s">
        <v>457</v>
      </c>
      <c r="E51" s="230" t="s">
        <v>517</v>
      </c>
      <c r="F51" s="24">
        <v>50180</v>
      </c>
      <c r="G51" s="25">
        <v>50180</v>
      </c>
      <c r="H51" s="199">
        <v>2279901</v>
      </c>
      <c r="I51" s="14"/>
      <c r="J51" s="363"/>
    </row>
    <row r="52" spans="1:10" s="4" customFormat="1" ht="13" thickBot="1">
      <c r="A52" s="604"/>
      <c r="B52" s="532"/>
      <c r="C52" s="538"/>
      <c r="D52" s="120" t="s">
        <v>458</v>
      </c>
      <c r="E52" s="230" t="s">
        <v>517</v>
      </c>
      <c r="F52" s="24">
        <v>90000</v>
      </c>
      <c r="G52" s="25">
        <v>90000</v>
      </c>
      <c r="H52" s="199">
        <v>6230100</v>
      </c>
      <c r="I52" s="14"/>
      <c r="J52" s="363"/>
    </row>
    <row r="53" spans="1:10" s="4" customFormat="1" ht="13" thickBot="1">
      <c r="A53" s="604"/>
      <c r="B53" s="532"/>
      <c r="C53" s="538" t="s">
        <v>459</v>
      </c>
      <c r="D53" s="121" t="s">
        <v>460</v>
      </c>
      <c r="E53" s="230" t="s">
        <v>517</v>
      </c>
      <c r="F53" s="26">
        <f>40500*1.01</f>
        <v>40905</v>
      </c>
      <c r="G53" s="15">
        <f>40500*1.01</f>
        <v>40905</v>
      </c>
      <c r="H53" s="199">
        <v>1300100</v>
      </c>
      <c r="I53" s="14"/>
      <c r="J53" s="363"/>
    </row>
    <row r="54" spans="1:10" s="4" customFormat="1" ht="13" thickBot="1">
      <c r="A54" s="604"/>
      <c r="B54" s="532"/>
      <c r="C54" s="538"/>
      <c r="D54" s="121" t="s">
        <v>461</v>
      </c>
      <c r="E54" s="230" t="s">
        <v>517</v>
      </c>
      <c r="F54" s="26">
        <f>162000*1.01</f>
        <v>163620</v>
      </c>
      <c r="G54" s="15">
        <f>162000*1.01</f>
        <v>163620</v>
      </c>
      <c r="H54" s="199">
        <v>1410100</v>
      </c>
      <c r="I54" s="14"/>
      <c r="J54" s="363"/>
    </row>
    <row r="55" spans="1:10" s="4" customFormat="1" ht="13" thickBot="1">
      <c r="A55" s="604"/>
      <c r="B55" s="532"/>
      <c r="C55" s="538"/>
      <c r="D55" s="121" t="s">
        <v>462</v>
      </c>
      <c r="E55" s="230" t="s">
        <v>517</v>
      </c>
      <c r="F55" s="26">
        <v>12900</v>
      </c>
      <c r="G55" s="15">
        <v>12900</v>
      </c>
      <c r="H55" s="199">
        <v>1600100</v>
      </c>
      <c r="I55" s="14"/>
      <c r="J55" s="363"/>
    </row>
    <row r="56" spans="1:10" s="4" customFormat="1" ht="13" thickBot="1">
      <c r="A56" s="604"/>
      <c r="B56" s="532"/>
      <c r="C56" s="538"/>
      <c r="D56" s="121" t="s">
        <v>463</v>
      </c>
      <c r="E56" s="230" t="s">
        <v>517</v>
      </c>
      <c r="F56" s="26">
        <v>51000</v>
      </c>
      <c r="G56" s="15">
        <v>51000</v>
      </c>
      <c r="H56" s="199">
        <v>1600103</v>
      </c>
      <c r="I56" s="14"/>
      <c r="J56" s="363"/>
    </row>
    <row r="57" spans="1:10" s="4" customFormat="1" ht="13" thickBot="1">
      <c r="A57" s="604"/>
      <c r="B57" s="532"/>
      <c r="C57" s="538"/>
      <c r="D57" s="121" t="s">
        <v>435</v>
      </c>
      <c r="E57" s="230" t="s">
        <v>517</v>
      </c>
      <c r="F57" s="26">
        <v>1400</v>
      </c>
      <c r="G57" s="15">
        <v>1400</v>
      </c>
      <c r="H57" s="199">
        <v>1600400</v>
      </c>
      <c r="I57" s="14"/>
      <c r="J57" s="363"/>
    </row>
    <row r="58" spans="1:10" s="4" customFormat="1" ht="13" thickBot="1">
      <c r="A58" s="604"/>
      <c r="B58" s="532"/>
      <c r="C58" s="538"/>
      <c r="D58" s="121" t="s">
        <v>464</v>
      </c>
      <c r="E58" s="230" t="s">
        <v>517</v>
      </c>
      <c r="F58" s="26">
        <v>500</v>
      </c>
      <c r="G58" s="15">
        <v>500</v>
      </c>
      <c r="H58" s="199">
        <v>1630100</v>
      </c>
      <c r="I58" s="14"/>
      <c r="J58" s="363"/>
    </row>
    <row r="59" spans="1:10" s="4" customFormat="1" ht="13" thickBot="1">
      <c r="A59" s="604"/>
      <c r="B59" s="532"/>
      <c r="C59" s="538"/>
      <c r="D59" s="121" t="s">
        <v>465</v>
      </c>
      <c r="E59" s="230" t="s">
        <v>517</v>
      </c>
      <c r="F59" s="26">
        <v>600</v>
      </c>
      <c r="G59" s="15">
        <v>600</v>
      </c>
      <c r="H59" s="199">
        <v>1630500</v>
      </c>
      <c r="I59" s="14"/>
      <c r="J59" s="363"/>
    </row>
    <row r="60" spans="1:10" s="4" customFormat="1" ht="13" thickBot="1">
      <c r="A60" s="604"/>
      <c r="B60" s="532"/>
      <c r="C60" s="538"/>
      <c r="D60" s="121" t="s">
        <v>466</v>
      </c>
      <c r="E60" s="230" t="s">
        <v>517</v>
      </c>
      <c r="F60" s="26">
        <v>41000</v>
      </c>
      <c r="G60" s="15">
        <v>41000</v>
      </c>
      <c r="H60" s="199">
        <v>2270704</v>
      </c>
      <c r="I60" s="14"/>
      <c r="J60" s="363"/>
    </row>
    <row r="61" spans="1:10" s="4" customFormat="1" ht="13" thickBot="1">
      <c r="A61" s="604"/>
      <c r="B61" s="532"/>
      <c r="C61" s="538"/>
      <c r="D61" s="121" t="s">
        <v>467</v>
      </c>
      <c r="E61" s="230" t="s">
        <v>517</v>
      </c>
      <c r="F61" s="26">
        <v>3000</v>
      </c>
      <c r="G61" s="15">
        <v>3000</v>
      </c>
      <c r="H61" s="199">
        <v>4800600</v>
      </c>
      <c r="I61" s="14"/>
      <c r="J61" s="363"/>
    </row>
    <row r="62" spans="1:10" s="4" customFormat="1" ht="13" thickBot="1">
      <c r="A62" s="604"/>
      <c r="B62" s="532"/>
      <c r="C62" s="538"/>
      <c r="D62" s="121" t="s">
        <v>468</v>
      </c>
      <c r="E62" s="230" t="s">
        <v>517</v>
      </c>
      <c r="F62" s="26">
        <v>190000</v>
      </c>
      <c r="G62" s="15">
        <v>190000</v>
      </c>
      <c r="H62" s="199">
        <v>4800800</v>
      </c>
      <c r="I62" s="14"/>
      <c r="J62" s="363"/>
    </row>
    <row r="63" spans="1:10" s="4" customFormat="1" ht="13" thickBot="1">
      <c r="A63" s="604"/>
      <c r="B63" s="532"/>
      <c r="C63" s="538"/>
      <c r="D63" s="121" t="s">
        <v>469</v>
      </c>
      <c r="E63" s="230" t="s">
        <v>517</v>
      </c>
      <c r="F63" s="26">
        <v>2000</v>
      </c>
      <c r="G63" s="15">
        <v>2000</v>
      </c>
      <c r="H63" s="199">
        <v>4800900</v>
      </c>
      <c r="I63" s="14"/>
      <c r="J63" s="363"/>
    </row>
    <row r="64" spans="1:10" s="4" customFormat="1" ht="13" thickBot="1">
      <c r="A64" s="604"/>
      <c r="B64" s="532"/>
      <c r="C64" s="538"/>
      <c r="D64" s="120" t="s">
        <v>470</v>
      </c>
      <c r="E64" s="230" t="s">
        <v>517</v>
      </c>
      <c r="F64" s="26">
        <v>1000</v>
      </c>
      <c r="G64" s="15">
        <v>1000</v>
      </c>
      <c r="H64" s="199">
        <v>4802200</v>
      </c>
      <c r="I64" s="14"/>
      <c r="J64" s="363"/>
    </row>
    <row r="65" spans="1:10" s="4" customFormat="1" ht="13" thickBot="1">
      <c r="A65" s="604"/>
      <c r="B65" s="532"/>
      <c r="C65" s="538"/>
      <c r="D65" s="120" t="s">
        <v>466</v>
      </c>
      <c r="E65" s="230" t="s">
        <v>517</v>
      </c>
      <c r="F65" s="26">
        <v>6000</v>
      </c>
      <c r="G65" s="15">
        <v>6000</v>
      </c>
      <c r="H65" s="199">
        <v>4802400</v>
      </c>
      <c r="I65" s="14"/>
      <c r="J65" s="363"/>
    </row>
    <row r="66" spans="1:10" s="4" customFormat="1" ht="13" thickBot="1">
      <c r="A66" s="604"/>
      <c r="B66" s="532"/>
      <c r="C66" s="538"/>
      <c r="D66" s="120" t="s">
        <v>471</v>
      </c>
      <c r="E66" s="230" t="s">
        <v>517</v>
      </c>
      <c r="F66" s="26">
        <v>2000</v>
      </c>
      <c r="G66" s="15">
        <v>2000</v>
      </c>
      <c r="H66" s="199">
        <v>4810100</v>
      </c>
      <c r="I66" s="14"/>
      <c r="J66" s="363"/>
    </row>
    <row r="67" spans="1:10" s="4" customFormat="1" ht="13" thickBot="1">
      <c r="A67" s="604"/>
      <c r="B67" s="532"/>
      <c r="C67" s="538"/>
      <c r="D67" s="120" t="s">
        <v>472</v>
      </c>
      <c r="E67" s="230" t="s">
        <v>517</v>
      </c>
      <c r="F67" s="26">
        <v>10000</v>
      </c>
      <c r="G67" s="15">
        <v>10000</v>
      </c>
      <c r="H67" s="199"/>
      <c r="I67" s="14"/>
      <c r="J67" s="363"/>
    </row>
    <row r="68" spans="1:10" s="4" customFormat="1" ht="13" thickBot="1">
      <c r="A68" s="604"/>
      <c r="B68" s="532"/>
      <c r="C68" s="601" t="s">
        <v>473</v>
      </c>
      <c r="D68" s="121" t="s">
        <v>474</v>
      </c>
      <c r="E68" s="230" t="s">
        <v>517</v>
      </c>
      <c r="F68" s="26">
        <f>130000*1.01</f>
        <v>131300</v>
      </c>
      <c r="G68" s="15">
        <f>130000*1.01</f>
        <v>131300</v>
      </c>
      <c r="H68" s="199">
        <v>1300100</v>
      </c>
      <c r="I68" s="14"/>
      <c r="J68" s="363"/>
    </row>
    <row r="69" spans="1:10" s="4" customFormat="1" ht="13" thickBot="1">
      <c r="A69" s="604"/>
      <c r="B69" s="532"/>
      <c r="C69" s="601"/>
      <c r="D69" s="122" t="s">
        <v>432</v>
      </c>
      <c r="E69" s="230" t="s">
        <v>517</v>
      </c>
      <c r="F69" s="26">
        <f>360000*1.01</f>
        <v>363600</v>
      </c>
      <c r="G69" s="15">
        <f>360000*1.01</f>
        <v>363600</v>
      </c>
      <c r="H69" s="199">
        <v>1410100</v>
      </c>
      <c r="I69" s="14"/>
      <c r="J69" s="363"/>
    </row>
    <row r="70" spans="1:10" s="4" customFormat="1" ht="13" thickBot="1">
      <c r="A70" s="604"/>
      <c r="B70" s="532"/>
      <c r="C70" s="601"/>
      <c r="D70" s="121" t="s">
        <v>475</v>
      </c>
      <c r="E70" s="230" t="s">
        <v>517</v>
      </c>
      <c r="F70" s="26">
        <v>20000</v>
      </c>
      <c r="G70" s="15">
        <v>20000</v>
      </c>
      <c r="H70" s="199">
        <v>1600100</v>
      </c>
      <c r="I70" s="14"/>
      <c r="J70" s="363"/>
    </row>
    <row r="71" spans="1:10" s="4" customFormat="1" ht="13" thickBot="1">
      <c r="A71" s="604"/>
      <c r="B71" s="532"/>
      <c r="C71" s="601"/>
      <c r="D71" s="122" t="s">
        <v>476</v>
      </c>
      <c r="E71" s="230" t="s">
        <v>517</v>
      </c>
      <c r="F71" s="26">
        <v>195000</v>
      </c>
      <c r="G71" s="15">
        <v>195000</v>
      </c>
      <c r="H71" s="199">
        <v>1600103</v>
      </c>
      <c r="I71" s="14"/>
      <c r="J71" s="363"/>
    </row>
    <row r="72" spans="1:10" s="4" customFormat="1" ht="13" thickBot="1">
      <c r="A72" s="604"/>
      <c r="B72" s="532"/>
      <c r="C72" s="601"/>
      <c r="D72" s="121" t="s">
        <v>435</v>
      </c>
      <c r="E72" s="230" t="s">
        <v>517</v>
      </c>
      <c r="F72" s="26">
        <v>5000</v>
      </c>
      <c r="G72" s="15">
        <v>5000</v>
      </c>
      <c r="H72" s="199">
        <v>1600400</v>
      </c>
      <c r="I72" s="14"/>
      <c r="J72" s="363"/>
    </row>
    <row r="73" spans="1:10" s="4" customFormat="1" ht="13" thickBot="1">
      <c r="A73" s="604"/>
      <c r="B73" s="532"/>
      <c r="C73" s="601"/>
      <c r="D73" s="121" t="s">
        <v>464</v>
      </c>
      <c r="E73" s="230" t="s">
        <v>517</v>
      </c>
      <c r="F73" s="26">
        <v>500</v>
      </c>
      <c r="G73" s="15">
        <v>500</v>
      </c>
      <c r="H73" s="199">
        <v>1630100</v>
      </c>
      <c r="I73" s="14"/>
      <c r="J73" s="363"/>
    </row>
    <row r="74" spans="1:10" s="4" customFormat="1" ht="13" thickBot="1">
      <c r="A74" s="604"/>
      <c r="B74" s="532"/>
      <c r="C74" s="601"/>
      <c r="D74" s="121" t="s">
        <v>477</v>
      </c>
      <c r="E74" s="230" t="s">
        <v>517</v>
      </c>
      <c r="F74" s="26">
        <v>3200</v>
      </c>
      <c r="G74" s="15">
        <v>3200</v>
      </c>
      <c r="H74" s="199">
        <v>1630500</v>
      </c>
      <c r="I74" s="14"/>
      <c r="J74" s="363"/>
    </row>
    <row r="75" spans="1:10" s="4" customFormat="1" ht="13" thickBot="1">
      <c r="A75" s="604"/>
      <c r="B75" s="532"/>
      <c r="C75" s="601"/>
      <c r="D75" s="121" t="s">
        <v>440</v>
      </c>
      <c r="E75" s="230" t="s">
        <v>517</v>
      </c>
      <c r="F75" s="26">
        <v>2500</v>
      </c>
      <c r="G75" s="15">
        <v>2500</v>
      </c>
      <c r="H75" s="199">
        <v>2130100</v>
      </c>
      <c r="I75" s="14"/>
      <c r="J75" s="363"/>
    </row>
    <row r="76" spans="1:10" s="4" customFormat="1" ht="13" thickBot="1">
      <c r="A76" s="604"/>
      <c r="B76" s="532"/>
      <c r="C76" s="601"/>
      <c r="D76" s="121" t="s">
        <v>478</v>
      </c>
      <c r="E76" s="230" t="s">
        <v>517</v>
      </c>
      <c r="F76" s="26">
        <v>900</v>
      </c>
      <c r="G76" s="15">
        <v>900</v>
      </c>
      <c r="H76" s="199">
        <v>2240200</v>
      </c>
      <c r="I76" s="14"/>
      <c r="J76" s="363"/>
    </row>
    <row r="77" spans="1:10" s="4" customFormat="1" ht="13" thickBot="1">
      <c r="A77" s="604"/>
      <c r="B77" s="532"/>
      <c r="C77" s="601" t="s">
        <v>479</v>
      </c>
      <c r="D77" s="121" t="s">
        <v>480</v>
      </c>
      <c r="E77" s="230" t="s">
        <v>517</v>
      </c>
      <c r="F77" s="26">
        <v>1000</v>
      </c>
      <c r="G77" s="15">
        <v>1000</v>
      </c>
      <c r="H77" s="199">
        <v>2269902</v>
      </c>
      <c r="I77" s="14"/>
      <c r="J77" s="363"/>
    </row>
    <row r="78" spans="1:10" s="4" customFormat="1" ht="13" thickBot="1">
      <c r="A78" s="604"/>
      <c r="B78" s="532"/>
      <c r="C78" s="601"/>
      <c r="D78" s="121" t="s">
        <v>481</v>
      </c>
      <c r="E78" s="230" t="s">
        <v>517</v>
      </c>
      <c r="F78" s="26">
        <v>120000</v>
      </c>
      <c r="G78" s="15">
        <v>120000</v>
      </c>
      <c r="H78" s="199">
        <v>2270700</v>
      </c>
      <c r="I78" s="14"/>
      <c r="J78" s="363"/>
    </row>
    <row r="79" spans="1:10" s="4" customFormat="1" ht="13" thickBot="1">
      <c r="A79" s="604"/>
      <c r="B79" s="532"/>
      <c r="C79" s="601"/>
      <c r="D79" s="121" t="s">
        <v>481</v>
      </c>
      <c r="E79" s="230" t="s">
        <v>517</v>
      </c>
      <c r="F79" s="26">
        <v>15000</v>
      </c>
      <c r="G79" s="15">
        <v>15000</v>
      </c>
      <c r="H79" s="199">
        <v>2270701</v>
      </c>
      <c r="I79" s="14"/>
      <c r="J79" s="363"/>
    </row>
    <row r="80" spans="1:10" s="4" customFormat="1" ht="25.5" thickBot="1">
      <c r="A80" s="604"/>
      <c r="B80" s="532"/>
      <c r="C80" s="455" t="s">
        <v>482</v>
      </c>
      <c r="D80" s="121" t="s">
        <v>483</v>
      </c>
      <c r="E80" s="230" t="s">
        <v>517</v>
      </c>
      <c r="F80" s="26">
        <v>45000</v>
      </c>
      <c r="G80" s="15">
        <v>45000</v>
      </c>
      <c r="H80" s="199">
        <v>2270705</v>
      </c>
      <c r="I80" s="14"/>
      <c r="J80" s="363"/>
    </row>
    <row r="81" spans="1:10" s="4" customFormat="1" ht="13" thickBot="1">
      <c r="A81" s="604"/>
      <c r="B81" s="532"/>
      <c r="C81" s="601" t="s">
        <v>484</v>
      </c>
      <c r="D81" s="121" t="s">
        <v>485</v>
      </c>
      <c r="E81" s="230" t="s">
        <v>517</v>
      </c>
      <c r="F81" s="26">
        <f>27600*1.01</f>
        <v>27876</v>
      </c>
      <c r="G81" s="15">
        <f>27600*1.01</f>
        <v>27876</v>
      </c>
      <c r="H81" s="199">
        <v>1200101</v>
      </c>
      <c r="I81" s="14"/>
      <c r="J81" s="363"/>
    </row>
    <row r="82" spans="1:10" s="4" customFormat="1" ht="13" thickBot="1">
      <c r="A82" s="604"/>
      <c r="B82" s="532"/>
      <c r="C82" s="601"/>
      <c r="D82" s="121" t="s">
        <v>486</v>
      </c>
      <c r="E82" s="230" t="s">
        <v>517</v>
      </c>
      <c r="F82" s="26">
        <f>8000*1.01</f>
        <v>8080</v>
      </c>
      <c r="G82" s="15">
        <f>8000*1.01</f>
        <v>8080</v>
      </c>
      <c r="H82" s="199">
        <v>1210101</v>
      </c>
      <c r="I82" s="14"/>
      <c r="J82" s="363"/>
    </row>
    <row r="83" spans="1:10" s="4" customFormat="1" ht="13" thickBot="1">
      <c r="A83" s="604"/>
      <c r="B83" s="532"/>
      <c r="C83" s="601"/>
      <c r="D83" s="121" t="s">
        <v>487</v>
      </c>
      <c r="E83" s="230" t="s">
        <v>517</v>
      </c>
      <c r="F83" s="26">
        <f>19800*1.01</f>
        <v>19998</v>
      </c>
      <c r="G83" s="15">
        <f>19800*1.01</f>
        <v>19998</v>
      </c>
      <c r="H83" s="199">
        <v>1210200</v>
      </c>
      <c r="I83" s="14"/>
      <c r="J83" s="363"/>
    </row>
    <row r="84" spans="1:10" s="4" customFormat="1" ht="13" thickBot="1">
      <c r="A84" s="604"/>
      <c r="B84" s="532"/>
      <c r="C84" s="601"/>
      <c r="D84" s="121" t="s">
        <v>488</v>
      </c>
      <c r="E84" s="230" t="s">
        <v>517</v>
      </c>
      <c r="F84" s="26">
        <f>24000*1.01</f>
        <v>24240</v>
      </c>
      <c r="G84" s="15">
        <f>24000*1.01</f>
        <v>24240</v>
      </c>
      <c r="H84" s="199">
        <v>1300100</v>
      </c>
      <c r="I84" s="14"/>
      <c r="J84" s="363"/>
    </row>
    <row r="85" spans="1:10" s="4" customFormat="1" ht="13" thickBot="1">
      <c r="A85" s="604"/>
      <c r="B85" s="532"/>
      <c r="C85" s="601"/>
      <c r="D85" s="121" t="s">
        <v>432</v>
      </c>
      <c r="E85" s="230" t="s">
        <v>517</v>
      </c>
      <c r="F85" s="26">
        <f>137000*1.01</f>
        <v>138370</v>
      </c>
      <c r="G85" s="15">
        <f>137000*1.01</f>
        <v>138370</v>
      </c>
      <c r="H85" s="199">
        <v>1410100</v>
      </c>
      <c r="I85" s="14"/>
      <c r="J85" s="363"/>
    </row>
    <row r="86" spans="1:10" s="4" customFormat="1" ht="13" thickBot="1">
      <c r="A86" s="604"/>
      <c r="B86" s="532"/>
      <c r="C86" s="601"/>
      <c r="D86" s="121" t="s">
        <v>489</v>
      </c>
      <c r="E86" s="230" t="s">
        <v>517</v>
      </c>
      <c r="F86" s="26">
        <v>7600</v>
      </c>
      <c r="G86" s="15">
        <v>7600</v>
      </c>
      <c r="H86" s="199">
        <v>1600100</v>
      </c>
      <c r="I86" s="14"/>
      <c r="J86" s="363"/>
    </row>
    <row r="87" spans="1:10" s="4" customFormat="1" ht="13" thickBot="1">
      <c r="A87" s="604"/>
      <c r="B87" s="532"/>
      <c r="C87" s="601"/>
      <c r="D87" s="121" t="s">
        <v>490</v>
      </c>
      <c r="E87" s="230" t="s">
        <v>517</v>
      </c>
      <c r="F87" s="26">
        <v>25000</v>
      </c>
      <c r="G87" s="15">
        <v>25000</v>
      </c>
      <c r="H87" s="199">
        <v>1600103</v>
      </c>
      <c r="I87" s="14"/>
      <c r="J87" s="363"/>
    </row>
    <row r="88" spans="1:10" s="4" customFormat="1" ht="13" thickBot="1">
      <c r="A88" s="604"/>
      <c r="B88" s="532"/>
      <c r="C88" s="601"/>
      <c r="D88" s="121" t="s">
        <v>491</v>
      </c>
      <c r="E88" s="230" t="s">
        <v>517</v>
      </c>
      <c r="F88" s="26">
        <v>11000</v>
      </c>
      <c r="G88" s="15">
        <v>11000</v>
      </c>
      <c r="H88" s="199">
        <v>1600104</v>
      </c>
      <c r="I88" s="14"/>
      <c r="J88" s="363"/>
    </row>
    <row r="89" spans="1:10" s="4" customFormat="1" ht="13" thickBot="1">
      <c r="A89" s="604"/>
      <c r="B89" s="532"/>
      <c r="C89" s="601"/>
      <c r="D89" s="121" t="s">
        <v>435</v>
      </c>
      <c r="E89" s="230" t="s">
        <v>517</v>
      </c>
      <c r="F89" s="26">
        <v>2900</v>
      </c>
      <c r="G89" s="15">
        <v>2900</v>
      </c>
      <c r="H89" s="199">
        <v>1600400</v>
      </c>
      <c r="I89" s="14"/>
      <c r="J89" s="363"/>
    </row>
    <row r="90" spans="1:10" s="4" customFormat="1" ht="13" thickBot="1">
      <c r="A90" s="604"/>
      <c r="B90" s="532"/>
      <c r="C90" s="601"/>
      <c r="D90" s="121" t="s">
        <v>492</v>
      </c>
      <c r="E90" s="230" t="s">
        <v>517</v>
      </c>
      <c r="F90" s="26">
        <v>500</v>
      </c>
      <c r="G90" s="15">
        <v>500</v>
      </c>
      <c r="H90" s="199">
        <v>1630500</v>
      </c>
      <c r="I90" s="14"/>
      <c r="J90" s="363"/>
    </row>
    <row r="91" spans="1:10" s="4" customFormat="1" ht="13" thickBot="1">
      <c r="A91" s="604"/>
      <c r="B91" s="532"/>
      <c r="C91" s="601"/>
      <c r="D91" s="121" t="s">
        <v>493</v>
      </c>
      <c r="E91" s="230" t="s">
        <v>517</v>
      </c>
      <c r="F91" s="26">
        <v>500</v>
      </c>
      <c r="G91" s="15">
        <v>500</v>
      </c>
      <c r="H91" s="199">
        <v>231115</v>
      </c>
      <c r="I91" s="14"/>
      <c r="J91" s="363"/>
    </row>
    <row r="92" spans="1:10" s="4" customFormat="1" ht="13" thickBot="1">
      <c r="A92" s="604"/>
      <c r="B92" s="532"/>
      <c r="C92" s="601"/>
      <c r="D92" s="121" t="s">
        <v>465</v>
      </c>
      <c r="E92" s="230" t="s">
        <v>517</v>
      </c>
      <c r="F92" s="26">
        <v>700</v>
      </c>
      <c r="G92" s="15">
        <v>700</v>
      </c>
      <c r="H92" s="199">
        <v>1630600</v>
      </c>
      <c r="I92" s="14"/>
      <c r="J92" s="363"/>
    </row>
    <row r="93" spans="1:10" s="4" customFormat="1" ht="13" thickBot="1">
      <c r="A93" s="604"/>
      <c r="B93" s="532"/>
      <c r="C93" s="601"/>
      <c r="D93" s="121" t="s">
        <v>438</v>
      </c>
      <c r="E93" s="230" t="s">
        <v>517</v>
      </c>
      <c r="F93" s="26">
        <v>15000</v>
      </c>
      <c r="G93" s="15">
        <v>15000</v>
      </c>
      <c r="H93" s="199">
        <v>2110100</v>
      </c>
      <c r="I93" s="14"/>
      <c r="J93" s="363"/>
    </row>
    <row r="94" spans="1:10" s="4" customFormat="1" ht="13" thickBot="1">
      <c r="A94" s="604"/>
      <c r="B94" s="532"/>
      <c r="C94" s="601"/>
      <c r="D94" s="121" t="s">
        <v>439</v>
      </c>
      <c r="E94" s="230" t="s">
        <v>517</v>
      </c>
      <c r="F94" s="26">
        <v>7000</v>
      </c>
      <c r="G94" s="15">
        <v>7000</v>
      </c>
      <c r="H94" s="199">
        <v>2120100</v>
      </c>
      <c r="I94" s="14"/>
      <c r="J94" s="363"/>
    </row>
    <row r="95" spans="1:10" s="4" customFormat="1" ht="13" thickBot="1">
      <c r="A95" s="604"/>
      <c r="B95" s="532"/>
      <c r="C95" s="601"/>
      <c r="D95" s="121" t="s">
        <v>441</v>
      </c>
      <c r="E95" s="230" t="s">
        <v>517</v>
      </c>
      <c r="F95" s="26">
        <v>4000</v>
      </c>
      <c r="G95" s="15">
        <v>4000</v>
      </c>
      <c r="H95" s="199">
        <v>2200100</v>
      </c>
      <c r="I95" s="14"/>
      <c r="J95" s="363"/>
    </row>
    <row r="96" spans="1:10" s="4" customFormat="1" ht="13" thickBot="1">
      <c r="A96" s="604"/>
      <c r="B96" s="532"/>
      <c r="C96" s="601"/>
      <c r="D96" s="121" t="s">
        <v>494</v>
      </c>
      <c r="E96" s="230" t="s">
        <v>517</v>
      </c>
      <c r="F96" s="24">
        <v>4000</v>
      </c>
      <c r="G96" s="25">
        <v>4000</v>
      </c>
      <c r="H96" s="199">
        <v>2200200</v>
      </c>
      <c r="I96" s="14"/>
      <c r="J96" s="363"/>
    </row>
    <row r="97" spans="1:10" s="4" customFormat="1" ht="13" thickBot="1">
      <c r="A97" s="604"/>
      <c r="B97" s="532"/>
      <c r="C97" s="601"/>
      <c r="D97" s="121" t="s">
        <v>495</v>
      </c>
      <c r="E97" s="230" t="s">
        <v>517</v>
      </c>
      <c r="F97" s="26">
        <v>500</v>
      </c>
      <c r="G97" s="15">
        <v>500</v>
      </c>
      <c r="H97" s="199">
        <v>2200300</v>
      </c>
      <c r="I97" s="14"/>
      <c r="J97" s="363"/>
    </row>
    <row r="98" spans="1:10" s="4" customFormat="1" ht="13" thickBot="1">
      <c r="A98" s="604"/>
      <c r="B98" s="532"/>
      <c r="C98" s="601"/>
      <c r="D98" s="121" t="s">
        <v>442</v>
      </c>
      <c r="E98" s="230" t="s">
        <v>517</v>
      </c>
      <c r="F98" s="26">
        <v>9500</v>
      </c>
      <c r="G98" s="15">
        <v>9500</v>
      </c>
      <c r="H98" s="199">
        <v>2210100</v>
      </c>
      <c r="I98" s="14"/>
      <c r="J98" s="363"/>
    </row>
    <row r="99" spans="1:10" s="4" customFormat="1" ht="13" thickBot="1">
      <c r="A99" s="604"/>
      <c r="B99" s="532"/>
      <c r="C99" s="601"/>
      <c r="D99" s="121" t="s">
        <v>452</v>
      </c>
      <c r="E99" s="230" t="s">
        <v>517</v>
      </c>
      <c r="F99" s="26">
        <v>1100</v>
      </c>
      <c r="G99" s="15">
        <v>1100</v>
      </c>
      <c r="H99" s="199">
        <v>2220100</v>
      </c>
      <c r="I99" s="14"/>
      <c r="J99" s="363"/>
    </row>
    <row r="100" spans="1:10" s="4" customFormat="1" ht="13" thickBot="1">
      <c r="A100" s="604"/>
      <c r="B100" s="532"/>
      <c r="C100" s="601"/>
      <c r="D100" s="121" t="s">
        <v>496</v>
      </c>
      <c r="E100" s="230" t="s">
        <v>517</v>
      </c>
      <c r="F100" s="26">
        <v>500</v>
      </c>
      <c r="G100" s="15">
        <v>500</v>
      </c>
      <c r="H100" s="199">
        <v>2220200</v>
      </c>
      <c r="I100" s="14"/>
      <c r="J100" s="363"/>
    </row>
    <row r="101" spans="1:10" s="4" customFormat="1" ht="13" thickBot="1">
      <c r="A101" s="604"/>
      <c r="B101" s="532"/>
      <c r="C101" s="601"/>
      <c r="D101" s="121" t="s">
        <v>497</v>
      </c>
      <c r="E101" s="230" t="s">
        <v>517</v>
      </c>
      <c r="F101" s="26">
        <v>300</v>
      </c>
      <c r="G101" s="15">
        <v>300</v>
      </c>
      <c r="H101" s="199">
        <v>2230100</v>
      </c>
      <c r="I101" s="14"/>
      <c r="J101" s="363"/>
    </row>
    <row r="102" spans="1:10" s="4" customFormat="1" ht="13" thickBot="1">
      <c r="A102" s="604"/>
      <c r="B102" s="532"/>
      <c r="C102" s="601"/>
      <c r="D102" s="121" t="s">
        <v>498</v>
      </c>
      <c r="E102" s="230" t="s">
        <v>517</v>
      </c>
      <c r="F102" s="26">
        <v>200</v>
      </c>
      <c r="G102" s="15">
        <v>200</v>
      </c>
      <c r="H102" s="199">
        <v>2240100</v>
      </c>
      <c r="I102" s="14"/>
      <c r="J102" s="363"/>
    </row>
    <row r="103" spans="1:10" s="4" customFormat="1" ht="13" thickBot="1">
      <c r="A103" s="604"/>
      <c r="B103" s="532"/>
      <c r="C103" s="601"/>
      <c r="D103" s="121" t="s">
        <v>499</v>
      </c>
      <c r="E103" s="230" t="s">
        <v>517</v>
      </c>
      <c r="F103" s="26">
        <v>1000</v>
      </c>
      <c r="G103" s="15">
        <v>1000</v>
      </c>
      <c r="H103" s="199">
        <v>2250100</v>
      </c>
      <c r="I103" s="14"/>
      <c r="J103" s="363"/>
    </row>
    <row r="104" spans="1:10" s="4" customFormat="1" ht="13" thickBot="1">
      <c r="A104" s="604"/>
      <c r="B104" s="532"/>
      <c r="C104" s="601"/>
      <c r="D104" s="121" t="s">
        <v>500</v>
      </c>
      <c r="E104" s="230" t="s">
        <v>517</v>
      </c>
      <c r="F104" s="26">
        <v>8000</v>
      </c>
      <c r="G104" s="15">
        <v>8000</v>
      </c>
      <c r="H104" s="199">
        <v>2260400</v>
      </c>
      <c r="I104" s="14"/>
      <c r="J104" s="363"/>
    </row>
    <row r="105" spans="1:10" s="4" customFormat="1" ht="13" thickBot="1">
      <c r="A105" s="604"/>
      <c r="B105" s="532"/>
      <c r="C105" s="601"/>
      <c r="D105" s="121" t="s">
        <v>454</v>
      </c>
      <c r="E105" s="230" t="s">
        <v>517</v>
      </c>
      <c r="F105" s="26">
        <v>4000</v>
      </c>
      <c r="G105" s="15">
        <v>4000</v>
      </c>
      <c r="H105" s="199">
        <v>2269900</v>
      </c>
      <c r="I105" s="14"/>
      <c r="J105" s="363"/>
    </row>
    <row r="106" spans="1:10" s="4" customFormat="1" ht="13" thickBot="1">
      <c r="A106" s="604"/>
      <c r="B106" s="532"/>
      <c r="C106" s="601"/>
      <c r="D106" s="121" t="s">
        <v>501</v>
      </c>
      <c r="E106" s="230" t="s">
        <v>517</v>
      </c>
      <c r="F106" s="24">
        <v>17510</v>
      </c>
      <c r="G106" s="25">
        <v>17510</v>
      </c>
      <c r="H106" s="199">
        <v>2270101</v>
      </c>
      <c r="I106" s="14"/>
      <c r="J106" s="363"/>
    </row>
    <row r="107" spans="1:10" s="4" customFormat="1" ht="13" thickBot="1">
      <c r="A107" s="604"/>
      <c r="B107" s="532"/>
      <c r="C107" s="601"/>
      <c r="D107" s="121" t="s">
        <v>502</v>
      </c>
      <c r="E107" s="230" t="s">
        <v>517</v>
      </c>
      <c r="F107" s="24">
        <v>5000</v>
      </c>
      <c r="G107" s="25">
        <v>5000</v>
      </c>
      <c r="H107" s="199">
        <v>2270700</v>
      </c>
      <c r="I107" s="14"/>
      <c r="J107" s="363"/>
    </row>
    <row r="108" spans="1:10" s="4" customFormat="1" ht="13" thickBot="1">
      <c r="A108" s="604"/>
      <c r="B108" s="532"/>
      <c r="C108" s="601"/>
      <c r="D108" s="121" t="s">
        <v>503</v>
      </c>
      <c r="E108" s="230" t="s">
        <v>517</v>
      </c>
      <c r="F108" s="26">
        <v>750</v>
      </c>
      <c r="G108" s="15">
        <v>750</v>
      </c>
      <c r="H108" s="199">
        <v>2300100</v>
      </c>
      <c r="I108" s="14"/>
      <c r="J108" s="363"/>
    </row>
    <row r="109" spans="1:10" s="4" customFormat="1" ht="13" thickBot="1">
      <c r="A109" s="604"/>
      <c r="B109" s="532"/>
      <c r="C109" s="601"/>
      <c r="D109" s="121" t="s">
        <v>504</v>
      </c>
      <c r="E109" s="230" t="s">
        <v>517</v>
      </c>
      <c r="F109" s="26">
        <v>24800</v>
      </c>
      <c r="G109" s="15">
        <v>24800</v>
      </c>
      <c r="H109" s="199">
        <v>2390101</v>
      </c>
      <c r="I109" s="14"/>
      <c r="J109" s="363"/>
    </row>
    <row r="110" spans="1:10" s="4" customFormat="1" ht="13" thickBot="1">
      <c r="A110" s="604"/>
      <c r="B110" s="532"/>
      <c r="C110" s="601"/>
      <c r="D110" s="121" t="s">
        <v>505</v>
      </c>
      <c r="E110" s="230" t="s">
        <v>517</v>
      </c>
      <c r="F110" s="26">
        <v>7500</v>
      </c>
      <c r="G110" s="15">
        <v>7500</v>
      </c>
      <c r="H110" s="199">
        <v>2570100</v>
      </c>
      <c r="I110" s="14"/>
      <c r="J110" s="363"/>
    </row>
    <row r="111" spans="1:10" s="4" customFormat="1" ht="13" thickBot="1">
      <c r="A111" s="604"/>
      <c r="B111" s="532"/>
      <c r="C111" s="601"/>
      <c r="D111" s="121" t="s">
        <v>506</v>
      </c>
      <c r="E111" s="230" t="s">
        <v>517</v>
      </c>
      <c r="F111" s="26">
        <v>2200</v>
      </c>
      <c r="G111" s="15">
        <v>2200</v>
      </c>
      <c r="H111" s="199">
        <v>2390100</v>
      </c>
      <c r="I111" s="14"/>
      <c r="J111" s="363"/>
    </row>
    <row r="112" spans="1:10" s="4" customFormat="1" ht="13" thickBot="1">
      <c r="A112" s="605"/>
      <c r="B112" s="533"/>
      <c r="C112" s="461" t="s">
        <v>507</v>
      </c>
      <c r="D112" s="258" t="s">
        <v>508</v>
      </c>
      <c r="E112" s="232" t="s">
        <v>517</v>
      </c>
      <c r="F112" s="259">
        <v>24000</v>
      </c>
      <c r="G112" s="49">
        <v>24000</v>
      </c>
      <c r="H112" s="260">
        <v>2270700</v>
      </c>
      <c r="I112" s="48"/>
      <c r="J112" s="440"/>
    </row>
    <row r="113" spans="1:10" s="4" customFormat="1" ht="50.5" thickBot="1">
      <c r="A113" s="238" t="s">
        <v>61</v>
      </c>
      <c r="B113" s="480" t="s">
        <v>33</v>
      </c>
      <c r="C113" s="250" t="s">
        <v>533</v>
      </c>
      <c r="D113" s="250" t="s">
        <v>534</v>
      </c>
      <c r="E113" s="252" t="s">
        <v>697</v>
      </c>
      <c r="F113" s="253">
        <v>7000</v>
      </c>
      <c r="G113" s="254">
        <v>2</v>
      </c>
      <c r="H113" s="255" t="s">
        <v>535</v>
      </c>
      <c r="I113" s="257"/>
      <c r="J113" s="5"/>
    </row>
    <row r="114" spans="1:10" s="4" customFormat="1" ht="38" thickBot="1">
      <c r="A114" s="238" t="s">
        <v>62</v>
      </c>
      <c r="B114" s="480" t="s">
        <v>125</v>
      </c>
      <c r="C114" s="250" t="s">
        <v>536</v>
      </c>
      <c r="D114" s="251" t="s">
        <v>537</v>
      </c>
      <c r="E114" s="252" t="s">
        <v>697</v>
      </c>
      <c r="F114" s="253">
        <v>3500</v>
      </c>
      <c r="G114" s="254">
        <v>2</v>
      </c>
      <c r="H114" s="255" t="s">
        <v>538</v>
      </c>
      <c r="I114" s="256"/>
      <c r="J114" s="443"/>
    </row>
    <row r="115" spans="1:10" s="5" customFormat="1" ht="250.5" thickBot="1">
      <c r="A115" s="603" t="s">
        <v>124</v>
      </c>
      <c r="B115" s="531" t="s">
        <v>127</v>
      </c>
      <c r="C115" s="468" t="s">
        <v>399</v>
      </c>
      <c r="D115" s="468" t="s">
        <v>400</v>
      </c>
      <c r="E115" s="101" t="s">
        <v>429</v>
      </c>
      <c r="F115" s="134">
        <v>15027</v>
      </c>
      <c r="G115" s="135">
        <v>15027</v>
      </c>
      <c r="H115" s="202" t="s">
        <v>141</v>
      </c>
      <c r="I115" s="136" t="s">
        <v>401</v>
      </c>
      <c r="J115" s="137" t="s">
        <v>428</v>
      </c>
    </row>
    <row r="116" spans="1:10" s="5" customFormat="1" ht="98.25" customHeight="1" thickBot="1">
      <c r="A116" s="604"/>
      <c r="B116" s="532"/>
      <c r="C116" s="541" t="s">
        <v>402</v>
      </c>
      <c r="D116" s="457" t="s">
        <v>403</v>
      </c>
      <c r="E116" s="102" t="s">
        <v>429</v>
      </c>
      <c r="F116" s="138" t="s">
        <v>404</v>
      </c>
      <c r="G116" s="139">
        <v>25000</v>
      </c>
      <c r="H116" s="203" t="s">
        <v>141</v>
      </c>
      <c r="I116" s="140">
        <v>0</v>
      </c>
      <c r="J116" s="621" t="s">
        <v>512</v>
      </c>
    </row>
    <row r="117" spans="1:10" s="5" customFormat="1" ht="65.25" customHeight="1" thickBot="1">
      <c r="A117" s="604"/>
      <c r="B117" s="532"/>
      <c r="C117" s="541"/>
      <c r="D117" s="457" t="s">
        <v>405</v>
      </c>
      <c r="E117" s="102" t="s">
        <v>429</v>
      </c>
      <c r="F117" s="141"/>
      <c r="G117" s="139"/>
      <c r="H117" s="203" t="s">
        <v>141</v>
      </c>
      <c r="I117" s="140">
        <v>0</v>
      </c>
      <c r="J117" s="622"/>
    </row>
    <row r="118" spans="1:10" s="5" customFormat="1" ht="138" customHeight="1" thickBot="1">
      <c r="A118" s="604"/>
      <c r="B118" s="532"/>
      <c r="C118" s="457" t="s">
        <v>406</v>
      </c>
      <c r="D118" s="457" t="s">
        <v>407</v>
      </c>
      <c r="E118" s="102" t="s">
        <v>429</v>
      </c>
      <c r="F118" s="142"/>
      <c r="G118" s="139"/>
      <c r="H118" s="203" t="s">
        <v>141</v>
      </c>
      <c r="I118" s="140" t="s">
        <v>408</v>
      </c>
      <c r="J118" s="623"/>
    </row>
    <row r="119" spans="1:10" s="5" customFormat="1" ht="75" customHeight="1" thickBot="1">
      <c r="A119" s="604"/>
      <c r="B119" s="532"/>
      <c r="C119" s="541" t="s">
        <v>409</v>
      </c>
      <c r="D119" s="457" t="s">
        <v>410</v>
      </c>
      <c r="E119" s="102" t="s">
        <v>429</v>
      </c>
      <c r="F119" s="143">
        <v>7000</v>
      </c>
      <c r="G119" s="139">
        <v>7000</v>
      </c>
      <c r="H119" s="203" t="s">
        <v>141</v>
      </c>
      <c r="I119" s="140" t="s">
        <v>411</v>
      </c>
      <c r="J119" s="621" t="s">
        <v>428</v>
      </c>
    </row>
    <row r="120" spans="1:10" s="5" customFormat="1" ht="46.5" customHeight="1" thickBot="1">
      <c r="A120" s="604"/>
      <c r="B120" s="532"/>
      <c r="C120" s="541"/>
      <c r="D120" s="457" t="s">
        <v>412</v>
      </c>
      <c r="E120" s="102" t="s">
        <v>429</v>
      </c>
      <c r="F120" s="141">
        <v>1500</v>
      </c>
      <c r="G120" s="139">
        <v>1500</v>
      </c>
      <c r="H120" s="203" t="s">
        <v>141</v>
      </c>
      <c r="I120" s="140" t="s">
        <v>413</v>
      </c>
      <c r="J120" s="622"/>
    </row>
    <row r="121" spans="1:10" s="5" customFormat="1" ht="37.5" customHeight="1" thickBot="1">
      <c r="A121" s="604"/>
      <c r="B121" s="532"/>
      <c r="C121" s="541"/>
      <c r="D121" s="457" t="s">
        <v>414</v>
      </c>
      <c r="E121" s="102" t="s">
        <v>429</v>
      </c>
      <c r="F121" s="140">
        <v>500</v>
      </c>
      <c r="G121" s="139">
        <v>500</v>
      </c>
      <c r="H121" s="203" t="s">
        <v>141</v>
      </c>
      <c r="I121" s="140">
        <v>0</v>
      </c>
      <c r="J121" s="622"/>
    </row>
    <row r="122" spans="1:10" s="5" customFormat="1" ht="63.75" customHeight="1" thickBot="1">
      <c r="A122" s="604"/>
      <c r="B122" s="532"/>
      <c r="C122" s="457" t="s">
        <v>415</v>
      </c>
      <c r="D122" s="457" t="s">
        <v>416</v>
      </c>
      <c r="E122" s="102" t="s">
        <v>429</v>
      </c>
      <c r="F122" s="140">
        <v>3000</v>
      </c>
      <c r="G122" s="139">
        <v>3000</v>
      </c>
      <c r="H122" s="203" t="s">
        <v>141</v>
      </c>
      <c r="I122" s="140" t="s">
        <v>417</v>
      </c>
      <c r="J122" s="622"/>
    </row>
    <row r="123" spans="1:10" s="5" customFormat="1" ht="42.75" customHeight="1" thickBot="1">
      <c r="A123" s="604"/>
      <c r="B123" s="532"/>
      <c r="C123" s="541" t="s">
        <v>418</v>
      </c>
      <c r="D123" s="457" t="s">
        <v>419</v>
      </c>
      <c r="E123" s="102" t="s">
        <v>429</v>
      </c>
      <c r="F123" s="140">
        <v>10000</v>
      </c>
      <c r="G123" s="139">
        <v>10000</v>
      </c>
      <c r="H123" s="203" t="s">
        <v>141</v>
      </c>
      <c r="I123" s="140">
        <v>0</v>
      </c>
      <c r="J123" s="622"/>
    </row>
    <row r="124" spans="1:10" s="5" customFormat="1" ht="68.25" customHeight="1" thickBot="1">
      <c r="A124" s="604"/>
      <c r="B124" s="532"/>
      <c r="C124" s="541"/>
      <c r="D124" s="457" t="s">
        <v>420</v>
      </c>
      <c r="E124" s="102" t="s">
        <v>429</v>
      </c>
      <c r="F124" s="140">
        <v>10000</v>
      </c>
      <c r="G124" s="139">
        <v>10000</v>
      </c>
      <c r="H124" s="203" t="s">
        <v>141</v>
      </c>
      <c r="I124" s="140">
        <v>0</v>
      </c>
      <c r="J124" s="622"/>
    </row>
    <row r="125" spans="1:10" s="5" customFormat="1" ht="78" customHeight="1" thickBot="1">
      <c r="A125" s="604"/>
      <c r="B125" s="532"/>
      <c r="C125" s="541"/>
      <c r="D125" s="457" t="s">
        <v>421</v>
      </c>
      <c r="E125" s="102" t="s">
        <v>429</v>
      </c>
      <c r="F125" s="140">
        <v>18000</v>
      </c>
      <c r="G125" s="139">
        <v>18000</v>
      </c>
      <c r="H125" s="203" t="s">
        <v>141</v>
      </c>
      <c r="I125" s="140">
        <v>0</v>
      </c>
      <c r="J125" s="622"/>
    </row>
    <row r="126" spans="1:10" s="5" customFormat="1" ht="70.5" customHeight="1" thickBot="1">
      <c r="A126" s="604"/>
      <c r="B126" s="532"/>
      <c r="C126" s="541"/>
      <c r="D126" s="457" t="s">
        <v>422</v>
      </c>
      <c r="E126" s="102" t="s">
        <v>429</v>
      </c>
      <c r="F126" s="140">
        <v>5500</v>
      </c>
      <c r="G126" s="139">
        <v>5500</v>
      </c>
      <c r="H126" s="203" t="s">
        <v>141</v>
      </c>
      <c r="I126" s="140" t="s">
        <v>423</v>
      </c>
      <c r="J126" s="622"/>
    </row>
    <row r="127" spans="1:10" s="5" customFormat="1" ht="75.75" customHeight="1" thickBot="1">
      <c r="A127" s="604"/>
      <c r="B127" s="532"/>
      <c r="C127" s="541"/>
      <c r="D127" s="457" t="s">
        <v>424</v>
      </c>
      <c r="E127" s="102" t="s">
        <v>429</v>
      </c>
      <c r="F127" s="140">
        <v>17954</v>
      </c>
      <c r="G127" s="139">
        <v>17954</v>
      </c>
      <c r="H127" s="203" t="s">
        <v>141</v>
      </c>
      <c r="I127" s="140">
        <v>0</v>
      </c>
      <c r="J127" s="622"/>
    </row>
    <row r="128" spans="1:10" s="5" customFormat="1" ht="45.75" customHeight="1" thickBot="1">
      <c r="A128" s="604"/>
      <c r="B128" s="532"/>
      <c r="C128" s="541"/>
      <c r="D128" s="457" t="s">
        <v>425</v>
      </c>
      <c r="E128" s="102" t="s">
        <v>429</v>
      </c>
      <c r="F128" s="140">
        <v>2275</v>
      </c>
      <c r="G128" s="139">
        <v>2275</v>
      </c>
      <c r="H128" s="203" t="s">
        <v>141</v>
      </c>
      <c r="I128" s="140">
        <v>0</v>
      </c>
      <c r="J128" s="622"/>
    </row>
    <row r="129" spans="1:10" s="5" customFormat="1" ht="102.75" customHeight="1" thickBot="1">
      <c r="A129" s="607"/>
      <c r="B129" s="548"/>
      <c r="C129" s="470" t="s">
        <v>426</v>
      </c>
      <c r="D129" s="470" t="s">
        <v>427</v>
      </c>
      <c r="E129" s="98" t="s">
        <v>429</v>
      </c>
      <c r="F129" s="144">
        <v>4250</v>
      </c>
      <c r="G129" s="145">
        <v>4250</v>
      </c>
      <c r="H129" s="204" t="s">
        <v>275</v>
      </c>
      <c r="I129" s="144">
        <v>0</v>
      </c>
      <c r="J129" s="624"/>
    </row>
    <row r="130" spans="1:10" s="4" customFormat="1" ht="29.5" thickBot="1">
      <c r="A130" s="133" t="s">
        <v>126</v>
      </c>
      <c r="B130" s="479" t="s">
        <v>509</v>
      </c>
      <c r="C130" s="103" t="s">
        <v>510</v>
      </c>
      <c r="D130" s="103" t="s">
        <v>510</v>
      </c>
      <c r="E130" s="97"/>
      <c r="F130" s="67">
        <v>30000</v>
      </c>
      <c r="G130" s="17">
        <v>30000</v>
      </c>
      <c r="H130" s="205">
        <v>4802000</v>
      </c>
      <c r="I130" s="16"/>
      <c r="J130" s="439"/>
    </row>
    <row r="131" spans="1:10" ht="15" thickBot="1">
      <c r="A131" s="146" t="s">
        <v>63</v>
      </c>
      <c r="B131" s="477" t="s">
        <v>64</v>
      </c>
      <c r="C131" s="123"/>
      <c r="D131" s="123"/>
      <c r="E131" s="123"/>
      <c r="F131" s="83"/>
      <c r="G131" s="84"/>
      <c r="H131" s="197"/>
      <c r="I131" s="83"/>
      <c r="J131" s="442"/>
    </row>
    <row r="132" spans="1:10" s="4" customFormat="1" ht="25.5" thickBot="1">
      <c r="A132" s="528" t="s">
        <v>65</v>
      </c>
      <c r="B132" s="531" t="s">
        <v>43</v>
      </c>
      <c r="C132" s="614" t="s">
        <v>188</v>
      </c>
      <c r="D132" s="465" t="s">
        <v>189</v>
      </c>
      <c r="E132" s="242" t="s">
        <v>518</v>
      </c>
      <c r="F132" s="79">
        <v>70000</v>
      </c>
      <c r="G132" s="80">
        <v>70000</v>
      </c>
      <c r="H132" s="215" t="s">
        <v>172</v>
      </c>
      <c r="I132" s="57" t="s">
        <v>190</v>
      </c>
      <c r="J132" s="362"/>
    </row>
    <row r="133" spans="1:10" ht="13" thickBot="1">
      <c r="A133" s="529"/>
      <c r="B133" s="532"/>
      <c r="C133" s="541"/>
      <c r="D133" s="541" t="s">
        <v>191</v>
      </c>
      <c r="E133" s="243" t="s">
        <v>518</v>
      </c>
      <c r="F133" s="29">
        <v>30000</v>
      </c>
      <c r="G133" s="28">
        <v>30000</v>
      </c>
      <c r="H133" s="213" t="s">
        <v>172</v>
      </c>
      <c r="I133" s="22" t="s">
        <v>192</v>
      </c>
      <c r="J133" s="363"/>
    </row>
    <row r="134" spans="1:10" ht="13" thickBot="1">
      <c r="A134" s="529"/>
      <c r="B134" s="532"/>
      <c r="C134" s="541"/>
      <c r="D134" s="541"/>
      <c r="E134" s="243" t="s">
        <v>518</v>
      </c>
      <c r="F134" s="29">
        <v>100000</v>
      </c>
      <c r="G134" s="28">
        <v>100000</v>
      </c>
      <c r="H134" s="213" t="s">
        <v>172</v>
      </c>
      <c r="I134" s="22" t="s">
        <v>192</v>
      </c>
      <c r="J134" s="363"/>
    </row>
    <row r="135" spans="1:10" s="4" customFormat="1" ht="50.5" thickBot="1">
      <c r="A135" s="529"/>
      <c r="B135" s="532"/>
      <c r="C135" s="364" t="s">
        <v>539</v>
      </c>
      <c r="D135" s="364" t="s">
        <v>540</v>
      </c>
      <c r="E135" s="266" t="s">
        <v>697</v>
      </c>
      <c r="F135" s="365">
        <v>6000</v>
      </c>
      <c r="G135" s="261">
        <v>2</v>
      </c>
      <c r="H135" s="266" t="s">
        <v>541</v>
      </c>
      <c r="I135" s="22"/>
      <c r="J135" s="363"/>
    </row>
    <row r="136" spans="1:10" s="4" customFormat="1" ht="88" thickBot="1">
      <c r="A136" s="529"/>
      <c r="B136" s="532"/>
      <c r="C136" s="364" t="s">
        <v>542</v>
      </c>
      <c r="D136" s="364" t="s">
        <v>543</v>
      </c>
      <c r="E136" s="266" t="s">
        <v>697</v>
      </c>
      <c r="F136" s="365">
        <v>10000</v>
      </c>
      <c r="G136" s="261">
        <v>2</v>
      </c>
      <c r="H136" s="261" t="s">
        <v>541</v>
      </c>
      <c r="I136" s="366" t="s">
        <v>544</v>
      </c>
      <c r="J136" s="363"/>
    </row>
    <row r="137" spans="1:10" s="4" customFormat="1" ht="38" thickBot="1">
      <c r="A137" s="529"/>
      <c r="B137" s="532"/>
      <c r="C137" s="619" t="s">
        <v>756</v>
      </c>
      <c r="D137" s="460" t="s">
        <v>757</v>
      </c>
      <c r="E137" s="354" t="s">
        <v>749</v>
      </c>
      <c r="F137" s="354"/>
      <c r="G137" s="355">
        <v>25000</v>
      </c>
      <c r="H137" s="207" t="s">
        <v>141</v>
      </c>
      <c r="I137" s="14"/>
      <c r="J137" s="363"/>
    </row>
    <row r="138" spans="1:10" s="4" customFormat="1" ht="25.5" thickBot="1">
      <c r="A138" s="529"/>
      <c r="B138" s="532"/>
      <c r="C138" s="620"/>
      <c r="D138" s="460" t="s">
        <v>758</v>
      </c>
      <c r="E138" s="354" t="s">
        <v>749</v>
      </c>
      <c r="F138" s="354"/>
      <c r="G138" s="355">
        <v>18000</v>
      </c>
      <c r="H138" s="207" t="s">
        <v>141</v>
      </c>
      <c r="I138" s="14"/>
      <c r="J138" s="363"/>
    </row>
    <row r="139" spans="1:10" s="4" customFormat="1" ht="25.5" thickBot="1">
      <c r="A139" s="529"/>
      <c r="B139" s="532"/>
      <c r="C139" s="491" t="s">
        <v>759</v>
      </c>
      <c r="D139" s="460" t="s">
        <v>760</v>
      </c>
      <c r="E139" s="354" t="s">
        <v>749</v>
      </c>
      <c r="F139" s="354"/>
      <c r="G139" s="355">
        <v>50000</v>
      </c>
      <c r="H139" s="207" t="s">
        <v>141</v>
      </c>
      <c r="I139" s="14"/>
      <c r="J139" s="444" t="s">
        <v>761</v>
      </c>
    </row>
    <row r="140" spans="1:10" s="4" customFormat="1" ht="13" thickBot="1">
      <c r="A140" s="529"/>
      <c r="B140" s="532"/>
      <c r="C140" s="491" t="s">
        <v>762</v>
      </c>
      <c r="D140" s="460" t="s">
        <v>763</v>
      </c>
      <c r="E140" s="354" t="s">
        <v>749</v>
      </c>
      <c r="F140" s="354"/>
      <c r="G140" s="355">
        <v>30000</v>
      </c>
      <c r="H140" s="207" t="s">
        <v>172</v>
      </c>
      <c r="I140" s="14"/>
      <c r="J140" s="363"/>
    </row>
    <row r="141" spans="1:10" s="4" customFormat="1" ht="25.5" thickBot="1">
      <c r="A141" s="529"/>
      <c r="B141" s="532"/>
      <c r="C141" s="492" t="s">
        <v>764</v>
      </c>
      <c r="D141" s="473" t="s">
        <v>765</v>
      </c>
      <c r="E141" s="354" t="s">
        <v>749</v>
      </c>
      <c r="F141" s="354"/>
      <c r="G141" s="355">
        <v>20000</v>
      </c>
      <c r="H141" s="207" t="s">
        <v>141</v>
      </c>
      <c r="I141" s="14"/>
      <c r="J141" s="363"/>
    </row>
    <row r="142" spans="1:10" s="4" customFormat="1" ht="13" thickBot="1">
      <c r="A142" s="529"/>
      <c r="B142" s="532"/>
      <c r="C142" s="492" t="s">
        <v>766</v>
      </c>
      <c r="D142" s="473" t="s">
        <v>767</v>
      </c>
      <c r="E142" s="354" t="s">
        <v>749</v>
      </c>
      <c r="F142" s="354"/>
      <c r="G142" s="355">
        <v>50000</v>
      </c>
      <c r="H142" s="207" t="s">
        <v>172</v>
      </c>
      <c r="I142" s="14"/>
      <c r="J142" s="363"/>
    </row>
    <row r="143" spans="1:10" s="4" customFormat="1" ht="25.5" thickBot="1">
      <c r="A143" s="529"/>
      <c r="B143" s="532"/>
      <c r="C143" s="493" t="s">
        <v>768</v>
      </c>
      <c r="D143" s="455" t="s">
        <v>769</v>
      </c>
      <c r="E143" s="354" t="s">
        <v>749</v>
      </c>
      <c r="F143" s="354"/>
      <c r="G143" s="355">
        <v>200000</v>
      </c>
      <c r="H143" s="356" t="s">
        <v>141</v>
      </c>
      <c r="I143" s="14"/>
      <c r="J143" s="363"/>
    </row>
    <row r="144" spans="1:10" s="4" customFormat="1" ht="25.5" thickBot="1">
      <c r="A144" s="529"/>
      <c r="B144" s="532"/>
      <c r="C144" s="493" t="s">
        <v>770</v>
      </c>
      <c r="D144" s="455" t="s">
        <v>771</v>
      </c>
      <c r="E144" s="304" t="s">
        <v>749</v>
      </c>
      <c r="F144" s="304"/>
      <c r="G144" s="355">
        <v>60000</v>
      </c>
      <c r="H144" s="356" t="s">
        <v>172</v>
      </c>
      <c r="I144" s="14"/>
      <c r="J144" s="363"/>
    </row>
    <row r="145" spans="1:10" s="4" customFormat="1" ht="25.5" thickBot="1">
      <c r="A145" s="529"/>
      <c r="B145" s="532"/>
      <c r="C145" s="491" t="s">
        <v>772</v>
      </c>
      <c r="D145" s="473" t="s">
        <v>773</v>
      </c>
      <c r="E145" s="354" t="s">
        <v>749</v>
      </c>
      <c r="F145" s="354"/>
      <c r="G145" s="355">
        <v>85000</v>
      </c>
      <c r="H145" s="207" t="s">
        <v>172</v>
      </c>
      <c r="I145" s="14"/>
      <c r="J145" s="363"/>
    </row>
    <row r="146" spans="1:10" s="4" customFormat="1" ht="13" thickBot="1">
      <c r="A146" s="529"/>
      <c r="B146" s="532"/>
      <c r="C146" s="494" t="s">
        <v>774</v>
      </c>
      <c r="D146" s="509" t="s">
        <v>775</v>
      </c>
      <c r="E146" s="375" t="s">
        <v>749</v>
      </c>
      <c r="F146" s="375"/>
      <c r="G146" s="355">
        <v>15000</v>
      </c>
      <c r="H146" s="376" t="s">
        <v>172</v>
      </c>
      <c r="I146" s="14"/>
      <c r="J146" s="363"/>
    </row>
    <row r="147" spans="1:10" s="4" customFormat="1" ht="50.5" thickBot="1">
      <c r="A147" s="529"/>
      <c r="B147" s="532"/>
      <c r="C147" s="608" t="s">
        <v>776</v>
      </c>
      <c r="D147" s="463" t="s">
        <v>777</v>
      </c>
      <c r="E147" s="13" t="s">
        <v>749</v>
      </c>
      <c r="F147" s="13"/>
      <c r="G147" s="370">
        <v>55000</v>
      </c>
      <c r="H147" s="172" t="s">
        <v>141</v>
      </c>
      <c r="I147" s="13"/>
      <c r="J147" s="388" t="s">
        <v>778</v>
      </c>
    </row>
    <row r="148" spans="1:10" s="4" customFormat="1" ht="25.5" thickBot="1">
      <c r="A148" s="529"/>
      <c r="B148" s="532"/>
      <c r="C148" s="609"/>
      <c r="D148" s="337" t="s">
        <v>779</v>
      </c>
      <c r="E148" s="13" t="s">
        <v>749</v>
      </c>
      <c r="F148" s="13"/>
      <c r="G148" s="33">
        <v>50000</v>
      </c>
      <c r="H148" s="172" t="s">
        <v>172</v>
      </c>
      <c r="I148" s="13"/>
      <c r="J148" s="411"/>
    </row>
    <row r="149" spans="1:10" s="4" customFormat="1" ht="25.5" thickBot="1">
      <c r="A149" s="529"/>
      <c r="B149" s="532"/>
      <c r="C149" s="609"/>
      <c r="D149" s="337" t="s">
        <v>780</v>
      </c>
      <c r="E149" s="13" t="s">
        <v>749</v>
      </c>
      <c r="F149" s="13"/>
      <c r="G149" s="33">
        <v>88000</v>
      </c>
      <c r="H149" s="172" t="s">
        <v>141</v>
      </c>
      <c r="I149" s="13"/>
      <c r="J149" s="388" t="s">
        <v>781</v>
      </c>
    </row>
    <row r="150" spans="1:10" s="4" customFormat="1" ht="25.5" thickBot="1">
      <c r="A150" s="529"/>
      <c r="B150" s="532"/>
      <c r="C150" s="609"/>
      <c r="D150" s="337" t="s">
        <v>782</v>
      </c>
      <c r="E150" s="13" t="s">
        <v>783</v>
      </c>
      <c r="F150" s="13"/>
      <c r="G150" s="377" t="s">
        <v>783</v>
      </c>
      <c r="H150" s="172" t="s">
        <v>141</v>
      </c>
      <c r="I150" s="13"/>
      <c r="J150" s="411" t="s">
        <v>784</v>
      </c>
    </row>
    <row r="151" spans="1:10" s="4" customFormat="1" ht="25.5" thickBot="1">
      <c r="A151" s="529"/>
      <c r="B151" s="532"/>
      <c r="C151" s="609"/>
      <c r="D151" s="337" t="s">
        <v>785</v>
      </c>
      <c r="E151" s="13" t="s">
        <v>749</v>
      </c>
      <c r="F151" s="13"/>
      <c r="G151" s="33">
        <v>90000</v>
      </c>
      <c r="H151" s="172" t="s">
        <v>141</v>
      </c>
      <c r="I151" s="13"/>
      <c r="J151" s="388" t="s">
        <v>786</v>
      </c>
    </row>
    <row r="152" spans="1:10" s="4" customFormat="1" ht="25.5" thickBot="1">
      <c r="A152" s="529"/>
      <c r="B152" s="532"/>
      <c r="C152" s="609"/>
      <c r="D152" s="337" t="s">
        <v>787</v>
      </c>
      <c r="E152" s="13" t="s">
        <v>783</v>
      </c>
      <c r="F152" s="13"/>
      <c r="G152" s="377" t="s">
        <v>783</v>
      </c>
      <c r="H152" s="172" t="s">
        <v>141</v>
      </c>
      <c r="I152" s="13"/>
      <c r="J152" s="388" t="s">
        <v>786</v>
      </c>
    </row>
    <row r="153" spans="1:10" s="4" customFormat="1" ht="13" thickBot="1">
      <c r="A153" s="529"/>
      <c r="B153" s="532"/>
      <c r="C153" s="609"/>
      <c r="D153" s="337" t="s">
        <v>788</v>
      </c>
      <c r="E153" s="13" t="s">
        <v>749</v>
      </c>
      <c r="F153" s="13"/>
      <c r="G153" s="33">
        <v>100000</v>
      </c>
      <c r="H153" s="172" t="s">
        <v>141</v>
      </c>
      <c r="I153" s="13"/>
      <c r="J153" s="411" t="s">
        <v>789</v>
      </c>
    </row>
    <row r="154" spans="1:10" s="4" customFormat="1" ht="25.5" thickBot="1">
      <c r="A154" s="529"/>
      <c r="B154" s="532"/>
      <c r="C154" s="609"/>
      <c r="D154" s="337" t="s">
        <v>790</v>
      </c>
      <c r="E154" s="13" t="s">
        <v>783</v>
      </c>
      <c r="F154" s="13"/>
      <c r="G154" s="33">
        <v>103000</v>
      </c>
      <c r="H154" s="172" t="s">
        <v>141</v>
      </c>
      <c r="I154" s="13"/>
      <c r="J154" s="388" t="s">
        <v>786</v>
      </c>
    </row>
    <row r="155" spans="1:10" s="4" customFormat="1" ht="13" thickBot="1">
      <c r="A155" s="529"/>
      <c r="B155" s="532"/>
      <c r="C155" s="610"/>
      <c r="D155" s="337" t="s">
        <v>791</v>
      </c>
      <c r="E155" s="13" t="s">
        <v>749</v>
      </c>
      <c r="F155" s="13"/>
      <c r="G155" s="15">
        <v>20000</v>
      </c>
      <c r="H155" s="23" t="s">
        <v>141</v>
      </c>
      <c r="I155" s="14"/>
      <c r="J155" s="410"/>
    </row>
    <row r="156" spans="1:10" s="4" customFormat="1" ht="25.5" thickBot="1">
      <c r="A156" s="529"/>
      <c r="B156" s="532"/>
      <c r="C156" s="527" t="s">
        <v>792</v>
      </c>
      <c r="D156" s="337" t="s">
        <v>793</v>
      </c>
      <c r="E156" s="13" t="s">
        <v>749</v>
      </c>
      <c r="F156" s="13"/>
      <c r="G156" s="33">
        <v>8000</v>
      </c>
      <c r="H156" s="172" t="s">
        <v>141</v>
      </c>
      <c r="I156" s="13"/>
      <c r="J156" s="388" t="s">
        <v>786</v>
      </c>
    </row>
    <row r="157" spans="1:10" s="4" customFormat="1" ht="25.5" thickBot="1">
      <c r="A157" s="529"/>
      <c r="B157" s="532"/>
      <c r="C157" s="527"/>
      <c r="D157" s="337" t="s">
        <v>794</v>
      </c>
      <c r="E157" s="13" t="s">
        <v>749</v>
      </c>
      <c r="F157" s="13"/>
      <c r="G157" s="33">
        <v>370000</v>
      </c>
      <c r="H157" s="172" t="s">
        <v>141</v>
      </c>
      <c r="I157" s="13"/>
      <c r="J157" s="388" t="s">
        <v>786</v>
      </c>
    </row>
    <row r="158" spans="1:10" s="4" customFormat="1" ht="13" thickBot="1">
      <c r="A158" s="529"/>
      <c r="B158" s="532"/>
      <c r="C158" s="374" t="s">
        <v>795</v>
      </c>
      <c r="D158" s="337" t="s">
        <v>796</v>
      </c>
      <c r="E158" s="30" t="s">
        <v>749</v>
      </c>
      <c r="F158" s="30"/>
      <c r="G158" s="33">
        <v>4000</v>
      </c>
      <c r="H158" s="172" t="s">
        <v>172</v>
      </c>
      <c r="I158" s="13"/>
      <c r="J158" s="388"/>
    </row>
    <row r="159" spans="1:10" s="4" customFormat="1" ht="13" thickBot="1">
      <c r="A159" s="529"/>
      <c r="B159" s="532"/>
      <c r="C159" s="495" t="s">
        <v>797</v>
      </c>
      <c r="D159" s="510"/>
      <c r="E159" s="30" t="s">
        <v>749</v>
      </c>
      <c r="F159" s="30"/>
      <c r="G159" s="33">
        <v>30000</v>
      </c>
      <c r="H159" s="172" t="s">
        <v>141</v>
      </c>
      <c r="I159" s="14"/>
      <c r="J159" s="363"/>
    </row>
    <row r="160" spans="1:10" s="4" customFormat="1" ht="38" thickBot="1">
      <c r="A160" s="529"/>
      <c r="B160" s="532"/>
      <c r="C160" s="496" t="s">
        <v>798</v>
      </c>
      <c r="D160" s="503" t="s">
        <v>799</v>
      </c>
      <c r="E160" s="160" t="s">
        <v>749</v>
      </c>
      <c r="F160" s="160"/>
      <c r="G160" s="25">
        <v>4500</v>
      </c>
      <c r="H160" s="23" t="s">
        <v>141</v>
      </c>
      <c r="I160" s="14"/>
      <c r="J160" s="363"/>
    </row>
    <row r="161" spans="1:10" s="4" customFormat="1" ht="13" thickBot="1">
      <c r="A161" s="529"/>
      <c r="B161" s="532"/>
      <c r="C161" s="527" t="s">
        <v>800</v>
      </c>
      <c r="D161" s="538" t="s">
        <v>801</v>
      </c>
      <c r="E161" s="543" t="s">
        <v>749</v>
      </c>
      <c r="F161" s="345"/>
      <c r="G161" s="544">
        <v>15000</v>
      </c>
      <c r="H161" s="540" t="s">
        <v>172</v>
      </c>
      <c r="I161" s="14"/>
      <c r="J161" s="363"/>
    </row>
    <row r="162" spans="1:10" s="4" customFormat="1" ht="13" thickBot="1">
      <c r="A162" s="529"/>
      <c r="B162" s="532"/>
      <c r="C162" s="527"/>
      <c r="D162" s="538"/>
      <c r="E162" s="543"/>
      <c r="F162" s="345"/>
      <c r="G162" s="544"/>
      <c r="H162" s="540"/>
      <c r="I162" s="14"/>
      <c r="J162" s="363"/>
    </row>
    <row r="163" spans="1:10" s="4" customFormat="1" ht="13" thickBot="1">
      <c r="A163" s="529"/>
      <c r="B163" s="532"/>
      <c r="C163" s="527"/>
      <c r="D163" s="538"/>
      <c r="E163" s="543"/>
      <c r="F163" s="345"/>
      <c r="G163" s="544"/>
      <c r="H163" s="540"/>
      <c r="I163" s="14"/>
      <c r="J163" s="363"/>
    </row>
    <row r="164" spans="1:10" s="4" customFormat="1" ht="13" thickBot="1">
      <c r="A164" s="529"/>
      <c r="B164" s="532"/>
      <c r="C164" s="608" t="s">
        <v>802</v>
      </c>
      <c r="D164" s="337" t="s">
        <v>803</v>
      </c>
      <c r="E164" s="160" t="s">
        <v>749</v>
      </c>
      <c r="F164" s="160"/>
      <c r="G164" s="25">
        <v>20000</v>
      </c>
      <c r="H164" s="23" t="s">
        <v>141</v>
      </c>
      <c r="I164" s="14"/>
      <c r="J164" s="363"/>
    </row>
    <row r="165" spans="1:10" s="4" customFormat="1" ht="13" thickBot="1">
      <c r="A165" s="530"/>
      <c r="B165" s="533"/>
      <c r="C165" s="609"/>
      <c r="D165" s="504" t="s">
        <v>804</v>
      </c>
      <c r="E165" s="327" t="s">
        <v>749</v>
      </c>
      <c r="F165" s="327"/>
      <c r="G165" s="378">
        <v>20000</v>
      </c>
      <c r="H165" s="315" t="s">
        <v>172</v>
      </c>
      <c r="I165" s="48"/>
      <c r="J165" s="445"/>
    </row>
    <row r="166" spans="1:10" s="5" customFormat="1" ht="29.5" thickBot="1">
      <c r="A166" s="432" t="s">
        <v>805</v>
      </c>
      <c r="B166" s="481" t="s">
        <v>806</v>
      </c>
      <c r="C166" s="379" t="s">
        <v>807</v>
      </c>
      <c r="D166" s="379" t="s">
        <v>808</v>
      </c>
      <c r="E166" s="380" t="s">
        <v>749</v>
      </c>
      <c r="F166" s="380"/>
      <c r="G166" s="381">
        <v>20000</v>
      </c>
      <c r="H166" s="382" t="s">
        <v>172</v>
      </c>
      <c r="I166" s="383"/>
      <c r="J166" s="384"/>
    </row>
    <row r="167" spans="1:10" s="4" customFormat="1" ht="25.5" thickBot="1">
      <c r="A167" s="528" t="s">
        <v>66</v>
      </c>
      <c r="B167" s="531" t="s">
        <v>9</v>
      </c>
      <c r="C167" s="560" t="s">
        <v>211</v>
      </c>
      <c r="D167" s="459" t="s">
        <v>212</v>
      </c>
      <c r="E167" s="242" t="s">
        <v>519</v>
      </c>
      <c r="F167" s="69">
        <v>20000</v>
      </c>
      <c r="G167" s="53">
        <v>20000</v>
      </c>
      <c r="H167" s="206" t="s">
        <v>141</v>
      </c>
      <c r="I167" s="52" t="s">
        <v>213</v>
      </c>
      <c r="J167" s="362"/>
    </row>
    <row r="168" spans="1:10" s="4" customFormat="1" ht="25.5" thickBot="1">
      <c r="A168" s="529"/>
      <c r="B168" s="532"/>
      <c r="C168" s="561"/>
      <c r="D168" s="460" t="s">
        <v>214</v>
      </c>
      <c r="E168" s="243" t="s">
        <v>519</v>
      </c>
      <c r="F168" s="27">
        <v>30000</v>
      </c>
      <c r="G168" s="15">
        <v>30000</v>
      </c>
      <c r="H168" s="207" t="s">
        <v>141</v>
      </c>
      <c r="I168" s="14"/>
      <c r="J168" s="363"/>
    </row>
    <row r="169" spans="1:10" s="4" customFormat="1" ht="25.5" thickBot="1">
      <c r="A169" s="529"/>
      <c r="B169" s="532"/>
      <c r="C169" s="561"/>
      <c r="D169" s="460" t="s">
        <v>215</v>
      </c>
      <c r="E169" s="243" t="s">
        <v>519</v>
      </c>
      <c r="F169" s="27">
        <v>3000</v>
      </c>
      <c r="G169" s="15">
        <v>3000</v>
      </c>
      <c r="H169" s="207" t="s">
        <v>141</v>
      </c>
      <c r="I169" s="14"/>
      <c r="J169" s="363"/>
    </row>
    <row r="170" spans="1:10" s="4" customFormat="1" ht="25.5" thickBot="1">
      <c r="A170" s="529"/>
      <c r="B170" s="532"/>
      <c r="C170" s="561"/>
      <c r="D170" s="460" t="s">
        <v>216</v>
      </c>
      <c r="E170" s="243" t="s">
        <v>519</v>
      </c>
      <c r="F170" s="27">
        <v>8000</v>
      </c>
      <c r="G170" s="15">
        <v>8000</v>
      </c>
      <c r="H170" s="207" t="s">
        <v>141</v>
      </c>
      <c r="I170" s="14"/>
      <c r="J170" s="363"/>
    </row>
    <row r="171" spans="1:10" s="4" customFormat="1" ht="38" thickBot="1">
      <c r="A171" s="529"/>
      <c r="B171" s="532"/>
      <c r="C171" s="561"/>
      <c r="D171" s="460" t="s">
        <v>217</v>
      </c>
      <c r="E171" s="243" t="s">
        <v>519</v>
      </c>
      <c r="F171" s="27">
        <v>9500</v>
      </c>
      <c r="G171" s="15">
        <v>9500</v>
      </c>
      <c r="H171" s="207" t="s">
        <v>141</v>
      </c>
      <c r="I171" s="14"/>
      <c r="J171" s="363"/>
    </row>
    <row r="172" spans="1:10" s="4" customFormat="1" ht="38" thickBot="1">
      <c r="A172" s="529"/>
      <c r="B172" s="532"/>
      <c r="C172" s="561"/>
      <c r="D172" s="455" t="s">
        <v>218</v>
      </c>
      <c r="E172" s="243" t="s">
        <v>519</v>
      </c>
      <c r="F172" s="27">
        <v>20961</v>
      </c>
      <c r="G172" s="15">
        <v>20961</v>
      </c>
      <c r="H172" s="207" t="s">
        <v>141</v>
      </c>
      <c r="I172" s="14" t="s">
        <v>219</v>
      </c>
      <c r="J172" s="363"/>
    </row>
    <row r="173" spans="1:10" s="4" customFormat="1" ht="25.5" thickBot="1">
      <c r="A173" s="529"/>
      <c r="B173" s="532"/>
      <c r="C173" s="561"/>
      <c r="D173" s="455" t="s">
        <v>220</v>
      </c>
      <c r="E173" s="243" t="s">
        <v>519</v>
      </c>
      <c r="F173" s="27">
        <v>3000</v>
      </c>
      <c r="G173" s="15">
        <v>3000</v>
      </c>
      <c r="H173" s="207" t="s">
        <v>141</v>
      </c>
      <c r="I173" s="14"/>
      <c r="J173" s="363"/>
    </row>
    <row r="174" spans="1:10" s="4" customFormat="1" ht="25.5" thickBot="1">
      <c r="A174" s="529"/>
      <c r="B174" s="532"/>
      <c r="C174" s="561"/>
      <c r="D174" s="455" t="s">
        <v>221</v>
      </c>
      <c r="E174" s="243" t="s">
        <v>519</v>
      </c>
      <c r="F174" s="27">
        <v>600</v>
      </c>
      <c r="G174" s="15">
        <v>600</v>
      </c>
      <c r="H174" s="207" t="s">
        <v>141</v>
      </c>
      <c r="I174" s="14"/>
      <c r="J174" s="363"/>
    </row>
    <row r="175" spans="1:10" s="5" customFormat="1" ht="25.5" thickBot="1">
      <c r="A175" s="529"/>
      <c r="B175" s="532"/>
      <c r="C175" s="527" t="s">
        <v>809</v>
      </c>
      <c r="D175" s="455" t="s">
        <v>810</v>
      </c>
      <c r="E175" s="367" t="s">
        <v>749</v>
      </c>
      <c r="F175" s="367"/>
      <c r="G175" s="368">
        <v>5200</v>
      </c>
      <c r="H175" s="305" t="s">
        <v>141</v>
      </c>
      <c r="I175" s="367"/>
      <c r="J175" s="387"/>
    </row>
    <row r="176" spans="1:10" s="5" customFormat="1" ht="25.5" thickBot="1">
      <c r="A176" s="529"/>
      <c r="B176" s="532"/>
      <c r="C176" s="527"/>
      <c r="D176" s="455" t="s">
        <v>811</v>
      </c>
      <c r="E176" s="367" t="s">
        <v>749</v>
      </c>
      <c r="F176" s="367"/>
      <c r="G176" s="368">
        <v>12000</v>
      </c>
      <c r="H176" s="305" t="s">
        <v>141</v>
      </c>
      <c r="I176" s="367"/>
      <c r="J176" s="387"/>
    </row>
    <row r="177" spans="1:10" s="5" customFormat="1" ht="13" thickBot="1">
      <c r="A177" s="529"/>
      <c r="B177" s="532"/>
      <c r="C177" s="374" t="s">
        <v>812</v>
      </c>
      <c r="D177" s="455" t="s">
        <v>813</v>
      </c>
      <c r="E177" s="367" t="s">
        <v>749</v>
      </c>
      <c r="F177" s="367"/>
      <c r="G177" s="368">
        <v>25000</v>
      </c>
      <c r="H177" s="305" t="s">
        <v>141</v>
      </c>
      <c r="I177" s="367"/>
      <c r="J177" s="387"/>
    </row>
    <row r="178" spans="1:10" s="5" customFormat="1" ht="13" thickBot="1">
      <c r="A178" s="529"/>
      <c r="B178" s="532"/>
      <c r="C178" s="473" t="s">
        <v>814</v>
      </c>
      <c r="D178" s="455" t="s">
        <v>815</v>
      </c>
      <c r="E178" s="367" t="s">
        <v>749</v>
      </c>
      <c r="F178" s="367"/>
      <c r="G178" s="368">
        <v>7000</v>
      </c>
      <c r="H178" s="369" t="s">
        <v>141</v>
      </c>
      <c r="I178" s="367"/>
      <c r="J178" s="387"/>
    </row>
    <row r="179" spans="1:10" s="5" customFormat="1" ht="25.5" thickBot="1">
      <c r="A179" s="529"/>
      <c r="B179" s="532"/>
      <c r="C179" s="541" t="s">
        <v>816</v>
      </c>
      <c r="D179" s="457" t="s">
        <v>817</v>
      </c>
      <c r="E179" s="385" t="s">
        <v>783</v>
      </c>
      <c r="F179" s="385"/>
      <c r="G179" s="371" t="s">
        <v>783</v>
      </c>
      <c r="H179" s="386" t="s">
        <v>141</v>
      </c>
      <c r="I179" s="367"/>
      <c r="J179" s="388" t="s">
        <v>786</v>
      </c>
    </row>
    <row r="180" spans="1:10" s="5" customFormat="1" ht="25.5" thickBot="1">
      <c r="A180" s="530"/>
      <c r="B180" s="533"/>
      <c r="C180" s="542"/>
      <c r="D180" s="458" t="s">
        <v>818</v>
      </c>
      <c r="E180" s="391" t="s">
        <v>783</v>
      </c>
      <c r="F180" s="391"/>
      <c r="G180" s="392" t="s">
        <v>783</v>
      </c>
      <c r="H180" s="393" t="s">
        <v>141</v>
      </c>
      <c r="I180" s="394"/>
      <c r="J180" s="395" t="s">
        <v>786</v>
      </c>
    </row>
    <row r="181" spans="1:10" s="5" customFormat="1" ht="25.5" thickBot="1">
      <c r="A181" s="615" t="s">
        <v>67</v>
      </c>
      <c r="B181" s="597" t="s">
        <v>44</v>
      </c>
      <c r="C181" s="617" t="s">
        <v>819</v>
      </c>
      <c r="D181" s="454" t="s">
        <v>820</v>
      </c>
      <c r="E181" s="396" t="s">
        <v>749</v>
      </c>
      <c r="F181" s="396"/>
      <c r="G181" s="397">
        <v>10000</v>
      </c>
      <c r="H181" s="398" t="s">
        <v>141</v>
      </c>
      <c r="I181" s="57"/>
      <c r="J181" s="399"/>
    </row>
    <row r="182" spans="1:10" s="5" customFormat="1" ht="25.5" thickBot="1">
      <c r="A182" s="616"/>
      <c r="B182" s="598"/>
      <c r="C182" s="618"/>
      <c r="D182" s="461" t="s">
        <v>821</v>
      </c>
      <c r="E182" s="394" t="s">
        <v>749</v>
      </c>
      <c r="F182" s="394"/>
      <c r="G182" s="400">
        <v>20000</v>
      </c>
      <c r="H182" s="401" t="s">
        <v>172</v>
      </c>
      <c r="I182" s="372"/>
      <c r="J182" s="402"/>
    </row>
    <row r="183" spans="1:10" s="5" customFormat="1" ht="25.5" thickBot="1">
      <c r="A183" s="528" t="s">
        <v>68</v>
      </c>
      <c r="B183" s="531" t="s">
        <v>128</v>
      </c>
      <c r="C183" s="537" t="s">
        <v>822</v>
      </c>
      <c r="D183" s="511" t="s">
        <v>823</v>
      </c>
      <c r="E183" s="408" t="s">
        <v>749</v>
      </c>
      <c r="F183" s="408"/>
      <c r="G183" s="409">
        <v>50000</v>
      </c>
      <c r="H183" s="312" t="s">
        <v>141</v>
      </c>
      <c r="I183" s="57"/>
      <c r="J183" s="399"/>
    </row>
    <row r="184" spans="1:10" s="5" customFormat="1" ht="25.5" thickBot="1">
      <c r="A184" s="529"/>
      <c r="B184" s="532"/>
      <c r="C184" s="527"/>
      <c r="D184" s="337" t="s">
        <v>824</v>
      </c>
      <c r="E184" s="138" t="s">
        <v>749</v>
      </c>
      <c r="F184" s="138"/>
      <c r="G184" s="21">
        <v>85000</v>
      </c>
      <c r="H184" s="224" t="s">
        <v>825</v>
      </c>
      <c r="I184" s="22"/>
      <c r="J184" s="410"/>
    </row>
    <row r="185" spans="1:10" s="5" customFormat="1" ht="25.5" thickBot="1">
      <c r="A185" s="529"/>
      <c r="B185" s="532"/>
      <c r="C185" s="527"/>
      <c r="D185" s="337" t="s">
        <v>826</v>
      </c>
      <c r="E185" s="138" t="s">
        <v>749</v>
      </c>
      <c r="F185" s="138"/>
      <c r="G185" s="21">
        <v>30000</v>
      </c>
      <c r="H185" s="224" t="s">
        <v>172</v>
      </c>
      <c r="I185" s="22"/>
      <c r="J185" s="410"/>
    </row>
    <row r="186" spans="1:10" s="5" customFormat="1" ht="25.5" thickBot="1">
      <c r="A186" s="529"/>
      <c r="B186" s="532"/>
      <c r="C186" s="527"/>
      <c r="D186" s="337" t="s">
        <v>827</v>
      </c>
      <c r="E186" s="138" t="s">
        <v>749</v>
      </c>
      <c r="F186" s="138"/>
      <c r="G186" s="21">
        <v>4500</v>
      </c>
      <c r="H186" s="224" t="s">
        <v>141</v>
      </c>
      <c r="I186" s="22"/>
      <c r="J186" s="410"/>
    </row>
    <row r="187" spans="1:10" s="5" customFormat="1" ht="13" thickBot="1">
      <c r="A187" s="529"/>
      <c r="B187" s="532"/>
      <c r="C187" s="527"/>
      <c r="D187" s="337" t="s">
        <v>828</v>
      </c>
      <c r="E187" s="138" t="s">
        <v>749</v>
      </c>
      <c r="F187" s="138"/>
      <c r="G187" s="21">
        <v>40000</v>
      </c>
      <c r="H187" s="224" t="s">
        <v>172</v>
      </c>
      <c r="I187" s="22"/>
      <c r="J187" s="410"/>
    </row>
    <row r="188" spans="1:10" s="5" customFormat="1" ht="25.5" thickBot="1">
      <c r="A188" s="529"/>
      <c r="B188" s="532"/>
      <c r="C188" s="527"/>
      <c r="D188" s="337" t="s">
        <v>829</v>
      </c>
      <c r="E188" s="138" t="s">
        <v>749</v>
      </c>
      <c r="F188" s="138"/>
      <c r="G188" s="21">
        <v>40000</v>
      </c>
      <c r="H188" s="224" t="s">
        <v>172</v>
      </c>
      <c r="I188" s="22"/>
      <c r="J188" s="410"/>
    </row>
    <row r="189" spans="1:10" s="5" customFormat="1" ht="25.5" thickBot="1">
      <c r="A189" s="529"/>
      <c r="B189" s="532"/>
      <c r="C189" s="527"/>
      <c r="D189" s="337" t="s">
        <v>830</v>
      </c>
      <c r="E189" s="138" t="s">
        <v>749</v>
      </c>
      <c r="F189" s="138"/>
      <c r="G189" s="21">
        <v>20000</v>
      </c>
      <c r="H189" s="224" t="s">
        <v>172</v>
      </c>
      <c r="I189" s="22"/>
      <c r="J189" s="410"/>
    </row>
    <row r="190" spans="1:10" s="5" customFormat="1" ht="13" thickBot="1">
      <c r="A190" s="529"/>
      <c r="B190" s="532"/>
      <c r="C190" s="527"/>
      <c r="D190" s="497"/>
      <c r="E190" s="22"/>
      <c r="F190" s="22"/>
      <c r="G190" s="22"/>
      <c r="H190" s="22"/>
      <c r="I190" s="22"/>
      <c r="J190" s="410"/>
    </row>
    <row r="191" spans="1:10" s="5" customFormat="1" ht="25.5" thickBot="1">
      <c r="A191" s="529"/>
      <c r="B191" s="532"/>
      <c r="C191" s="527" t="s">
        <v>831</v>
      </c>
      <c r="D191" s="337" t="s">
        <v>832</v>
      </c>
      <c r="E191" s="138" t="s">
        <v>749</v>
      </c>
      <c r="F191" s="138"/>
      <c r="G191" s="21">
        <v>6000</v>
      </c>
      <c r="H191" s="224" t="s">
        <v>141</v>
      </c>
      <c r="I191" s="22"/>
      <c r="J191" s="410"/>
    </row>
    <row r="192" spans="1:10" s="5" customFormat="1" ht="13" thickBot="1">
      <c r="A192" s="529"/>
      <c r="B192" s="532"/>
      <c r="C192" s="527"/>
      <c r="D192" s="538" t="s">
        <v>833</v>
      </c>
      <c r="E192" s="538" t="s">
        <v>749</v>
      </c>
      <c r="F192" s="240"/>
      <c r="G192" s="539">
        <v>155000</v>
      </c>
      <c r="H192" s="526" t="s">
        <v>141</v>
      </c>
      <c r="I192" s="22"/>
      <c r="J192" s="410"/>
    </row>
    <row r="193" spans="1:10" s="5" customFormat="1" ht="13" thickBot="1">
      <c r="A193" s="529"/>
      <c r="B193" s="532"/>
      <c r="C193" s="527"/>
      <c r="D193" s="538"/>
      <c r="E193" s="538"/>
      <c r="F193" s="240"/>
      <c r="G193" s="539"/>
      <c r="H193" s="526"/>
      <c r="I193" s="22"/>
      <c r="J193" s="410"/>
    </row>
    <row r="194" spans="1:10" s="5" customFormat="1" ht="13" thickBot="1">
      <c r="A194" s="529"/>
      <c r="B194" s="532"/>
      <c r="C194" s="497"/>
      <c r="D194" s="497"/>
      <c r="E194" s="22"/>
      <c r="F194" s="22"/>
      <c r="G194" s="22"/>
      <c r="H194" s="22"/>
      <c r="I194" s="22"/>
      <c r="J194" s="410"/>
    </row>
    <row r="195" spans="1:10" s="5" customFormat="1" ht="13" thickBot="1">
      <c r="A195" s="529"/>
      <c r="B195" s="532"/>
      <c r="C195" s="498"/>
      <c r="D195" s="503"/>
      <c r="E195" s="311"/>
      <c r="F195" s="311"/>
      <c r="G195" s="403"/>
      <c r="H195" s="213"/>
      <c r="I195" s="22"/>
      <c r="J195" s="410"/>
    </row>
    <row r="196" spans="1:10" s="5" customFormat="1" ht="38" thickBot="1">
      <c r="A196" s="529"/>
      <c r="B196" s="532"/>
      <c r="C196" s="527" t="s">
        <v>834</v>
      </c>
      <c r="D196" s="337" t="s">
        <v>835</v>
      </c>
      <c r="E196" s="138" t="s">
        <v>749</v>
      </c>
      <c r="F196" s="138"/>
      <c r="G196" s="21">
        <v>15000</v>
      </c>
      <c r="H196" s="224" t="s">
        <v>141</v>
      </c>
      <c r="I196" s="22"/>
      <c r="J196" s="363"/>
    </row>
    <row r="197" spans="1:10" s="5" customFormat="1" ht="25.5" thickBot="1">
      <c r="A197" s="529"/>
      <c r="B197" s="532"/>
      <c r="C197" s="527"/>
      <c r="D197" s="337" t="s">
        <v>836</v>
      </c>
      <c r="E197" s="138" t="s">
        <v>749</v>
      </c>
      <c r="F197" s="138"/>
      <c r="G197" s="21">
        <v>30000</v>
      </c>
      <c r="H197" s="224" t="s">
        <v>141</v>
      </c>
      <c r="I197" s="22"/>
      <c r="J197" s="363"/>
    </row>
    <row r="198" spans="1:10" s="5" customFormat="1" ht="13" thickBot="1">
      <c r="A198" s="529"/>
      <c r="B198" s="532"/>
      <c r="C198" s="527"/>
      <c r="D198" s="337" t="s">
        <v>837</v>
      </c>
      <c r="E198" s="138" t="s">
        <v>749</v>
      </c>
      <c r="F198" s="138"/>
      <c r="G198" s="21">
        <v>13500</v>
      </c>
      <c r="H198" s="224" t="s">
        <v>141</v>
      </c>
      <c r="I198" s="22"/>
      <c r="J198" s="363" t="s">
        <v>838</v>
      </c>
    </row>
    <row r="199" spans="1:10" s="5" customFormat="1" ht="25.5" thickBot="1">
      <c r="A199" s="529"/>
      <c r="B199" s="532"/>
      <c r="C199" s="527"/>
      <c r="D199" s="337" t="s">
        <v>839</v>
      </c>
      <c r="E199" s="138" t="s">
        <v>749</v>
      </c>
      <c r="F199" s="138"/>
      <c r="G199" s="21">
        <v>600</v>
      </c>
      <c r="H199" s="224" t="s">
        <v>141</v>
      </c>
      <c r="I199" s="22"/>
      <c r="J199" s="363"/>
    </row>
    <row r="200" spans="1:10" s="5" customFormat="1" ht="25.5" thickBot="1">
      <c r="A200" s="529"/>
      <c r="B200" s="532"/>
      <c r="C200" s="527"/>
      <c r="D200" s="337" t="s">
        <v>840</v>
      </c>
      <c r="E200" s="404" t="s">
        <v>783</v>
      </c>
      <c r="F200" s="404"/>
      <c r="G200" s="405">
        <v>12000</v>
      </c>
      <c r="H200" s="316" t="s">
        <v>141</v>
      </c>
      <c r="I200" s="140"/>
      <c r="J200" s="388" t="s">
        <v>786</v>
      </c>
    </row>
    <row r="201" spans="1:10" s="5" customFormat="1" ht="25.5" thickBot="1">
      <c r="A201" s="529"/>
      <c r="B201" s="532"/>
      <c r="C201" s="527"/>
      <c r="D201" s="337" t="s">
        <v>841</v>
      </c>
      <c r="E201" s="404" t="s">
        <v>783</v>
      </c>
      <c r="F201" s="404"/>
      <c r="G201" s="405">
        <v>18360</v>
      </c>
      <c r="H201" s="316" t="s">
        <v>141</v>
      </c>
      <c r="I201" s="140"/>
      <c r="J201" s="388" t="s">
        <v>786</v>
      </c>
    </row>
    <row r="202" spans="1:10" s="5" customFormat="1" ht="13" thickBot="1">
      <c r="A202" s="529"/>
      <c r="B202" s="532"/>
      <c r="C202" s="527"/>
      <c r="D202" s="337" t="s">
        <v>842</v>
      </c>
      <c r="E202" s="138" t="s">
        <v>749</v>
      </c>
      <c r="F202" s="138"/>
      <c r="G202" s="405">
        <v>50000</v>
      </c>
      <c r="H202" s="316" t="s">
        <v>141</v>
      </c>
      <c r="I202" s="140"/>
      <c r="J202" s="411"/>
    </row>
    <row r="203" spans="1:10" s="5" customFormat="1" ht="13" thickBot="1">
      <c r="A203" s="529"/>
      <c r="B203" s="532"/>
      <c r="C203" s="527"/>
      <c r="D203" s="337" t="s">
        <v>843</v>
      </c>
      <c r="E203" s="404" t="s">
        <v>783</v>
      </c>
      <c r="F203" s="404"/>
      <c r="G203" s="405">
        <v>37100</v>
      </c>
      <c r="H203" s="316" t="s">
        <v>141</v>
      </c>
      <c r="I203" s="140"/>
      <c r="J203" s="388" t="s">
        <v>844</v>
      </c>
    </row>
    <row r="204" spans="1:10" s="5" customFormat="1" ht="13" thickBot="1">
      <c r="A204" s="529"/>
      <c r="B204" s="532"/>
      <c r="C204" s="527"/>
      <c r="D204" s="337" t="s">
        <v>845</v>
      </c>
      <c r="E204" s="404" t="s">
        <v>783</v>
      </c>
      <c r="F204" s="404"/>
      <c r="G204" s="405">
        <v>96000</v>
      </c>
      <c r="H204" s="316" t="s">
        <v>141</v>
      </c>
      <c r="I204" s="140"/>
      <c r="J204" s="388" t="s">
        <v>844</v>
      </c>
    </row>
    <row r="205" spans="1:10" s="5" customFormat="1" ht="13" thickBot="1">
      <c r="A205" s="529"/>
      <c r="B205" s="532"/>
      <c r="C205" s="527"/>
      <c r="D205" s="337" t="s">
        <v>846</v>
      </c>
      <c r="E205" s="404" t="s">
        <v>783</v>
      </c>
      <c r="F205" s="404"/>
      <c r="G205" s="405">
        <v>21639.58</v>
      </c>
      <c r="H205" s="316" t="s">
        <v>141</v>
      </c>
      <c r="I205" s="140"/>
      <c r="J205" s="412"/>
    </row>
    <row r="206" spans="1:10" s="5" customFormat="1" ht="13" thickBot="1">
      <c r="A206" s="529"/>
      <c r="B206" s="532"/>
      <c r="C206" s="527"/>
      <c r="D206" s="337" t="s">
        <v>847</v>
      </c>
      <c r="E206" s="138" t="s">
        <v>749</v>
      </c>
      <c r="F206" s="138"/>
      <c r="G206" s="405">
        <v>3000</v>
      </c>
      <c r="H206" s="316" t="s">
        <v>141</v>
      </c>
      <c r="I206" s="140"/>
      <c r="J206" s="412"/>
    </row>
    <row r="207" spans="1:10" s="5" customFormat="1" ht="25.5" thickBot="1">
      <c r="A207" s="529"/>
      <c r="B207" s="532"/>
      <c r="C207" s="527"/>
      <c r="D207" s="337" t="s">
        <v>848</v>
      </c>
      <c r="E207" s="138" t="s">
        <v>749</v>
      </c>
      <c r="F207" s="138"/>
      <c r="G207" s="21">
        <v>10000</v>
      </c>
      <c r="H207" s="224" t="s">
        <v>141</v>
      </c>
      <c r="I207" s="140"/>
      <c r="J207" s="412"/>
    </row>
    <row r="208" spans="1:10" s="5" customFormat="1" ht="25.5" thickBot="1">
      <c r="A208" s="529"/>
      <c r="B208" s="532"/>
      <c r="C208" s="527"/>
      <c r="D208" s="498" t="s">
        <v>849</v>
      </c>
      <c r="E208" s="138" t="s">
        <v>749</v>
      </c>
      <c r="F208" s="138"/>
      <c r="G208" s="405">
        <v>20000</v>
      </c>
      <c r="H208" s="406" t="s">
        <v>141</v>
      </c>
      <c r="I208" s="407"/>
      <c r="J208" s="363"/>
    </row>
    <row r="209" spans="1:10" s="4" customFormat="1" ht="13" thickBot="1">
      <c r="A209" s="529"/>
      <c r="B209" s="532"/>
      <c r="C209" s="464" t="s">
        <v>708</v>
      </c>
      <c r="D209" s="512" t="s">
        <v>709</v>
      </c>
      <c r="E209" s="14"/>
      <c r="F209" s="14"/>
      <c r="G209" s="308">
        <v>57000</v>
      </c>
      <c r="H209" s="23" t="s">
        <v>141</v>
      </c>
      <c r="I209" s="14"/>
      <c r="J209" s="363"/>
    </row>
    <row r="210" spans="1:10" s="4" customFormat="1" ht="13" thickBot="1">
      <c r="A210" s="529"/>
      <c r="B210" s="532"/>
      <c r="C210" s="499" t="s">
        <v>710</v>
      </c>
      <c r="D210" s="513"/>
      <c r="E210" s="14"/>
      <c r="F210" s="14"/>
      <c r="G210" s="308">
        <v>52000</v>
      </c>
      <c r="H210" s="23" t="s">
        <v>141</v>
      </c>
      <c r="I210" s="14"/>
      <c r="J210" s="363"/>
    </row>
    <row r="211" spans="1:10" s="4" customFormat="1" ht="13" thickBot="1">
      <c r="A211" s="529"/>
      <c r="B211" s="532"/>
      <c r="C211" s="499" t="s">
        <v>711</v>
      </c>
      <c r="D211" s="513"/>
      <c r="E211" s="14"/>
      <c r="F211" s="14"/>
      <c r="G211" s="308">
        <v>188000</v>
      </c>
      <c r="H211" s="23" t="s">
        <v>141</v>
      </c>
      <c r="I211" s="14"/>
      <c r="J211" s="363"/>
    </row>
    <row r="212" spans="1:10" s="4" customFormat="1" ht="13" thickBot="1">
      <c r="A212" s="530"/>
      <c r="B212" s="533"/>
      <c r="C212" s="500" t="s">
        <v>712</v>
      </c>
      <c r="D212" s="320"/>
      <c r="E212" s="48"/>
      <c r="F212" s="48"/>
      <c r="G212" s="314">
        <v>110000</v>
      </c>
      <c r="H212" s="315" t="s">
        <v>141</v>
      </c>
      <c r="I212" s="48"/>
      <c r="J212" s="445"/>
    </row>
    <row r="213" spans="1:10" s="5" customFormat="1" ht="13" thickBot="1">
      <c r="A213" s="528" t="s">
        <v>69</v>
      </c>
      <c r="B213" s="531" t="s">
        <v>13</v>
      </c>
      <c r="C213" s="534" t="s">
        <v>850</v>
      </c>
      <c r="D213" s="459" t="s">
        <v>851</v>
      </c>
      <c r="E213" s="396" t="s">
        <v>749</v>
      </c>
      <c r="F213" s="396"/>
      <c r="G213" s="397">
        <v>102000</v>
      </c>
      <c r="H213" s="398" t="s">
        <v>141</v>
      </c>
      <c r="I213" s="57"/>
      <c r="J213" s="399"/>
    </row>
    <row r="214" spans="1:10" s="5" customFormat="1" ht="25.5" thickBot="1">
      <c r="A214" s="529"/>
      <c r="B214" s="532"/>
      <c r="C214" s="535"/>
      <c r="D214" s="455" t="s">
        <v>852</v>
      </c>
      <c r="E214" s="367" t="s">
        <v>749</v>
      </c>
      <c r="F214" s="367"/>
      <c r="G214" s="368">
        <v>2000</v>
      </c>
      <c r="H214" s="369" t="s">
        <v>141</v>
      </c>
      <c r="I214" s="22"/>
      <c r="J214" s="410"/>
    </row>
    <row r="215" spans="1:10" s="5" customFormat="1" ht="13" thickBot="1">
      <c r="A215" s="530"/>
      <c r="B215" s="533"/>
      <c r="C215" s="536"/>
      <c r="D215" s="116" t="s">
        <v>853</v>
      </c>
      <c r="E215" s="394" t="s">
        <v>749</v>
      </c>
      <c r="F215" s="394"/>
      <c r="G215" s="400">
        <v>3000</v>
      </c>
      <c r="H215" s="401" t="s">
        <v>172</v>
      </c>
      <c r="I215" s="372"/>
      <c r="J215" s="402"/>
    </row>
    <row r="216" spans="1:10" s="5" customFormat="1" ht="25.5" thickBot="1">
      <c r="A216" s="433" t="s">
        <v>70</v>
      </c>
      <c r="B216" s="482" t="s">
        <v>17</v>
      </c>
      <c r="C216" s="105" t="s">
        <v>854</v>
      </c>
      <c r="D216" s="97" t="s">
        <v>855</v>
      </c>
      <c r="E216" s="413" t="s">
        <v>749</v>
      </c>
      <c r="F216" s="413"/>
      <c r="G216" s="373">
        <v>378000</v>
      </c>
      <c r="H216" s="414" t="s">
        <v>141</v>
      </c>
      <c r="I216" s="72"/>
      <c r="J216" s="415" t="s">
        <v>856</v>
      </c>
    </row>
    <row r="217" spans="1:10" s="4" customFormat="1" ht="25.5" thickBot="1">
      <c r="A217" s="147" t="s">
        <v>71</v>
      </c>
      <c r="B217" s="477" t="s">
        <v>18</v>
      </c>
      <c r="C217" s="466" t="s">
        <v>193</v>
      </c>
      <c r="D217" s="104" t="s">
        <v>194</v>
      </c>
      <c r="E217" s="344" t="s">
        <v>518</v>
      </c>
      <c r="F217" s="71">
        <v>351298.4</v>
      </c>
      <c r="G217" s="71">
        <v>351298.4</v>
      </c>
      <c r="H217" s="208" t="s">
        <v>172</v>
      </c>
      <c r="I217" s="62"/>
      <c r="J217" s="446"/>
    </row>
    <row r="218" spans="1:10" s="4" customFormat="1" ht="29.5" thickBot="1">
      <c r="A218" s="148" t="s">
        <v>72</v>
      </c>
      <c r="B218" s="479" t="s">
        <v>19</v>
      </c>
      <c r="C218" s="105" t="s">
        <v>195</v>
      </c>
      <c r="D218" s="106" t="s">
        <v>196</v>
      </c>
      <c r="E218" s="228" t="s">
        <v>518</v>
      </c>
      <c r="F218" s="16"/>
      <c r="G218" s="17"/>
      <c r="H218" s="195"/>
      <c r="I218" s="16"/>
      <c r="J218" s="439"/>
    </row>
    <row r="219" spans="1:10" ht="39" customHeight="1" thickBot="1">
      <c r="A219" s="147" t="s">
        <v>73</v>
      </c>
      <c r="B219" s="489" t="s">
        <v>20</v>
      </c>
      <c r="C219" s="108"/>
      <c r="D219" s="108"/>
      <c r="E219" s="108"/>
      <c r="F219" s="62"/>
      <c r="G219" s="63"/>
      <c r="H219" s="201"/>
      <c r="I219" s="62"/>
      <c r="J219" s="446"/>
    </row>
    <row r="220" spans="1:10" ht="39" customHeight="1" thickBot="1">
      <c r="A220" s="148" t="s">
        <v>74</v>
      </c>
      <c r="B220" s="487" t="s">
        <v>21</v>
      </c>
      <c r="C220" s="106"/>
      <c r="D220" s="106"/>
      <c r="E220" s="106"/>
      <c r="F220" s="16"/>
      <c r="G220" s="17"/>
      <c r="H220" s="195"/>
      <c r="I220" s="16"/>
      <c r="J220" s="439"/>
    </row>
    <row r="221" spans="1:10" s="4" customFormat="1" ht="25.5" thickBot="1">
      <c r="A221" s="611" t="s">
        <v>75</v>
      </c>
      <c r="B221" s="591" t="s">
        <v>22</v>
      </c>
      <c r="C221" s="612" t="s">
        <v>222</v>
      </c>
      <c r="D221" s="462" t="s">
        <v>223</v>
      </c>
      <c r="E221" s="228" t="s">
        <v>519</v>
      </c>
      <c r="F221" s="68">
        <v>6000</v>
      </c>
      <c r="G221" s="51">
        <v>6000</v>
      </c>
      <c r="H221" s="209" t="s">
        <v>141</v>
      </c>
      <c r="I221" s="50"/>
      <c r="J221" s="441"/>
    </row>
    <row r="222" spans="1:10" s="4" customFormat="1" ht="25.5" thickBot="1">
      <c r="A222" s="530"/>
      <c r="B222" s="533"/>
      <c r="C222" s="613"/>
      <c r="D222" s="461" t="s">
        <v>224</v>
      </c>
      <c r="E222" s="228" t="s">
        <v>519</v>
      </c>
      <c r="F222" s="73">
        <v>3000</v>
      </c>
      <c r="G222" s="49">
        <v>3000</v>
      </c>
      <c r="H222" s="210" t="s">
        <v>141</v>
      </c>
      <c r="I222" s="48"/>
      <c r="J222" s="445"/>
    </row>
    <row r="223" spans="1:10" ht="37.5" customHeight="1" thickBot="1">
      <c r="A223" s="307" t="s">
        <v>76</v>
      </c>
      <c r="B223" s="488" t="s">
        <v>23</v>
      </c>
      <c r="C223" s="287"/>
      <c r="D223" s="287"/>
      <c r="E223" s="287"/>
      <c r="F223" s="288"/>
      <c r="G223" s="289"/>
      <c r="H223" s="290"/>
      <c r="I223" s="288"/>
      <c r="J223" s="384"/>
    </row>
    <row r="224" spans="1:10" s="4" customFormat="1" ht="25.5" thickBot="1">
      <c r="A224" s="575" t="s">
        <v>77</v>
      </c>
      <c r="B224" s="531" t="s">
        <v>24</v>
      </c>
      <c r="C224" s="501" t="s">
        <v>713</v>
      </c>
      <c r="D224" s="501" t="s">
        <v>714</v>
      </c>
      <c r="E224" s="52"/>
      <c r="F224" s="52"/>
      <c r="G224" s="309">
        <v>5000</v>
      </c>
      <c r="H224" s="59" t="s">
        <v>141</v>
      </c>
      <c r="I224" s="632">
        <v>5000</v>
      </c>
      <c r="J224" s="362"/>
    </row>
    <row r="225" spans="1:10" s="4" customFormat="1" ht="38" thickBot="1">
      <c r="A225" s="576"/>
      <c r="B225" s="533"/>
      <c r="C225" s="502" t="s">
        <v>713</v>
      </c>
      <c r="D225" s="502" t="s">
        <v>715</v>
      </c>
      <c r="E225" s="48"/>
      <c r="F225" s="48"/>
      <c r="G225" s="314">
        <v>10000</v>
      </c>
      <c r="H225" s="315" t="s">
        <v>141</v>
      </c>
      <c r="I225" s="633"/>
      <c r="J225" s="445"/>
    </row>
    <row r="226" spans="1:10" s="4" customFormat="1" ht="50.5" thickBot="1">
      <c r="A226" s="595" t="s">
        <v>78</v>
      </c>
      <c r="B226" s="597" t="s">
        <v>25</v>
      </c>
      <c r="C226" s="298" t="s">
        <v>716</v>
      </c>
      <c r="D226" s="298" t="s">
        <v>717</v>
      </c>
      <c r="E226" s="52"/>
      <c r="F226" s="52"/>
      <c r="G226" s="309">
        <v>110000</v>
      </c>
      <c r="H226" s="59" t="s">
        <v>141</v>
      </c>
      <c r="I226" s="592">
        <v>600000</v>
      </c>
      <c r="J226" s="362"/>
    </row>
    <row r="227" spans="1:10" s="4" customFormat="1" ht="38" thickBot="1">
      <c r="A227" s="596"/>
      <c r="B227" s="598"/>
      <c r="C227" s="503" t="s">
        <v>718</v>
      </c>
      <c r="D227" s="471" t="s">
        <v>719</v>
      </c>
      <c r="E227" s="14"/>
      <c r="F227" s="14"/>
      <c r="G227" s="308">
        <v>6000</v>
      </c>
      <c r="H227" s="23" t="s">
        <v>275</v>
      </c>
      <c r="I227" s="593"/>
      <c r="J227" s="363"/>
    </row>
    <row r="228" spans="1:10" s="4" customFormat="1" ht="38" thickBot="1">
      <c r="A228" s="596"/>
      <c r="B228" s="598"/>
      <c r="C228" s="504" t="s">
        <v>720</v>
      </c>
      <c r="D228" s="277" t="s">
        <v>721</v>
      </c>
      <c r="E228" s="48"/>
      <c r="F228" s="48"/>
      <c r="G228" s="314">
        <v>21000</v>
      </c>
      <c r="H228" s="315" t="s">
        <v>275</v>
      </c>
      <c r="I228" s="594"/>
      <c r="J228" s="445"/>
    </row>
    <row r="229" spans="1:10" s="4" customFormat="1" ht="88" thickBot="1">
      <c r="A229" s="575" t="s">
        <v>79</v>
      </c>
      <c r="B229" s="531" t="s">
        <v>26</v>
      </c>
      <c r="C229" s="298" t="s">
        <v>545</v>
      </c>
      <c r="D229" s="298" t="s">
        <v>546</v>
      </c>
      <c r="E229" s="306" t="s">
        <v>697</v>
      </c>
      <c r="F229" s="299">
        <v>7500</v>
      </c>
      <c r="G229" s="52"/>
      <c r="H229" s="300" t="s">
        <v>141</v>
      </c>
      <c r="I229" s="298" t="s">
        <v>541</v>
      </c>
      <c r="J229" s="362"/>
    </row>
    <row r="230" spans="1:10" s="4" customFormat="1" ht="63" thickBot="1">
      <c r="A230" s="639"/>
      <c r="B230" s="532"/>
      <c r="C230" s="601" t="s">
        <v>547</v>
      </c>
      <c r="D230" s="471" t="s">
        <v>548</v>
      </c>
      <c r="E230" s="304" t="s">
        <v>697</v>
      </c>
      <c r="F230" s="638">
        <v>0</v>
      </c>
      <c r="G230" s="268"/>
      <c r="H230" s="526"/>
      <c r="I230" s="239" t="s">
        <v>549</v>
      </c>
      <c r="J230" s="363"/>
    </row>
    <row r="231" spans="1:10" s="4" customFormat="1" ht="50.5" thickBot="1">
      <c r="A231" s="639"/>
      <c r="B231" s="532"/>
      <c r="C231" s="601"/>
      <c r="D231" s="471" t="s">
        <v>550</v>
      </c>
      <c r="E231" s="304" t="s">
        <v>697</v>
      </c>
      <c r="F231" s="638"/>
      <c r="G231" s="268"/>
      <c r="H231" s="526"/>
      <c r="I231" s="239" t="s">
        <v>549</v>
      </c>
      <c r="J231" s="363"/>
    </row>
    <row r="232" spans="1:10" s="4" customFormat="1" ht="25.5" thickBot="1">
      <c r="A232" s="639"/>
      <c r="B232" s="532"/>
      <c r="C232" s="471" t="s">
        <v>551</v>
      </c>
      <c r="D232" s="471" t="s">
        <v>552</v>
      </c>
      <c r="E232" s="266" t="s">
        <v>699</v>
      </c>
      <c r="F232" s="267">
        <v>0</v>
      </c>
      <c r="G232" s="268"/>
      <c r="H232" s="266"/>
      <c r="I232" s="266" t="s">
        <v>549</v>
      </c>
      <c r="J232" s="363"/>
    </row>
    <row r="233" spans="1:10" s="4" customFormat="1" ht="13" thickBot="1">
      <c r="A233" s="639"/>
      <c r="B233" s="532"/>
      <c r="C233" s="573" t="s">
        <v>722</v>
      </c>
      <c r="D233" s="503" t="s">
        <v>723</v>
      </c>
      <c r="E233" s="14"/>
      <c r="F233" s="14"/>
      <c r="G233" s="308">
        <v>56000</v>
      </c>
      <c r="H233" s="23" t="s">
        <v>275</v>
      </c>
      <c r="I233" s="14"/>
      <c r="J233" s="363"/>
    </row>
    <row r="234" spans="1:10" s="4" customFormat="1" ht="13" thickBot="1">
      <c r="A234" s="639"/>
      <c r="B234" s="532"/>
      <c r="C234" s="573"/>
      <c r="D234" s="503" t="s">
        <v>724</v>
      </c>
      <c r="E234" s="14"/>
      <c r="F234" s="14"/>
      <c r="G234" s="308">
        <v>35000</v>
      </c>
      <c r="H234" s="23" t="s">
        <v>275</v>
      </c>
      <c r="I234" s="14"/>
      <c r="J234" s="363"/>
    </row>
    <row r="235" spans="1:10" s="4" customFormat="1" ht="13" thickBot="1">
      <c r="A235" s="576"/>
      <c r="B235" s="533"/>
      <c r="C235" s="640"/>
      <c r="D235" s="502" t="s">
        <v>725</v>
      </c>
      <c r="E235" s="48"/>
      <c r="F235" s="48"/>
      <c r="G235" s="314">
        <v>15000</v>
      </c>
      <c r="H235" s="315" t="s">
        <v>275</v>
      </c>
      <c r="I235" s="48"/>
      <c r="J235" s="445"/>
    </row>
    <row r="236" spans="1:10" s="4" customFormat="1" ht="13" thickBot="1">
      <c r="A236" s="528" t="s">
        <v>80</v>
      </c>
      <c r="B236" s="531" t="s">
        <v>27</v>
      </c>
      <c r="C236" s="306" t="s">
        <v>726</v>
      </c>
      <c r="D236" s="514"/>
      <c r="E236" s="52"/>
      <c r="F236" s="52"/>
      <c r="G236" s="319">
        <v>120000</v>
      </c>
      <c r="H236" s="59" t="s">
        <v>172</v>
      </c>
      <c r="I236" s="52"/>
      <c r="J236" s="362"/>
    </row>
    <row r="237" spans="1:10" s="4" customFormat="1" ht="13" thickBot="1">
      <c r="A237" s="529"/>
      <c r="B237" s="532"/>
      <c r="C237" s="464" t="s">
        <v>727</v>
      </c>
      <c r="D237" s="513"/>
      <c r="E237" s="14"/>
      <c r="F237" s="14"/>
      <c r="G237" s="318">
        <v>300000</v>
      </c>
      <c r="H237" s="23" t="s">
        <v>172</v>
      </c>
      <c r="I237" s="14"/>
      <c r="J237" s="363"/>
    </row>
    <row r="238" spans="1:10" s="4" customFormat="1" ht="25.5" thickBot="1">
      <c r="A238" s="529"/>
      <c r="B238" s="532"/>
      <c r="C238" s="464" t="s">
        <v>728</v>
      </c>
      <c r="D238" s="471" t="s">
        <v>729</v>
      </c>
      <c r="E238" s="14"/>
      <c r="F238" s="14"/>
      <c r="G238" s="308">
        <v>0</v>
      </c>
      <c r="H238" s="14"/>
      <c r="I238" s="14"/>
      <c r="J238" s="363"/>
    </row>
    <row r="239" spans="1:10" s="4" customFormat="1" ht="13" thickBot="1">
      <c r="A239" s="529"/>
      <c r="B239" s="532"/>
      <c r="C239" s="499" t="s">
        <v>730</v>
      </c>
      <c r="D239" s="513"/>
      <c r="E239" s="14"/>
      <c r="F239" s="14"/>
      <c r="G239" s="308">
        <v>30000</v>
      </c>
      <c r="H239" s="23" t="s">
        <v>172</v>
      </c>
      <c r="I239" s="14"/>
      <c r="J239" s="363"/>
    </row>
    <row r="240" spans="1:10" s="4" customFormat="1" ht="13" thickBot="1">
      <c r="A240" s="529"/>
      <c r="B240" s="532"/>
      <c r="C240" s="499" t="s">
        <v>731</v>
      </c>
      <c r="D240" s="464" t="s">
        <v>732</v>
      </c>
      <c r="E240" s="14"/>
      <c r="F240" s="14"/>
      <c r="G240" s="308"/>
      <c r="H240" s="23"/>
      <c r="I240" s="14"/>
      <c r="J240" s="363"/>
    </row>
    <row r="241" spans="1:10" s="4" customFormat="1" ht="13" thickBot="1">
      <c r="A241" s="529"/>
      <c r="B241" s="532"/>
      <c r="C241" s="464" t="s">
        <v>733</v>
      </c>
      <c r="D241" s="513"/>
      <c r="E241" s="14"/>
      <c r="F241" s="14"/>
      <c r="G241" s="318">
        <v>130000</v>
      </c>
      <c r="H241" s="317" t="s">
        <v>172</v>
      </c>
      <c r="I241" s="14"/>
      <c r="J241" s="363"/>
    </row>
    <row r="242" spans="1:10" s="4" customFormat="1" ht="13" thickBot="1">
      <c r="A242" s="578"/>
      <c r="B242" s="548"/>
      <c r="C242" s="505" t="s">
        <v>734</v>
      </c>
      <c r="D242" s="515" t="s">
        <v>735</v>
      </c>
      <c r="E242" s="47"/>
      <c r="F242" s="47"/>
      <c r="G242" s="310">
        <v>20000</v>
      </c>
      <c r="H242" s="61" t="s">
        <v>172</v>
      </c>
      <c r="I242" s="47"/>
      <c r="J242" s="440"/>
    </row>
    <row r="243" spans="1:10" ht="41.25" customHeight="1" thickBot="1">
      <c r="A243" s="147" t="s">
        <v>81</v>
      </c>
      <c r="B243" s="489" t="s">
        <v>32</v>
      </c>
      <c r="C243" s="108"/>
      <c r="D243" s="108"/>
      <c r="E243" s="108"/>
      <c r="F243" s="62"/>
      <c r="G243" s="63"/>
      <c r="H243" s="201"/>
      <c r="I243" s="62"/>
      <c r="J243" s="446"/>
    </row>
    <row r="244" spans="1:10" s="4" customFormat="1" ht="27.75" customHeight="1" thickBot="1">
      <c r="A244" s="148" t="s">
        <v>82</v>
      </c>
      <c r="B244" s="479" t="s">
        <v>12</v>
      </c>
      <c r="C244" s="105" t="s">
        <v>197</v>
      </c>
      <c r="D244" s="106" t="s">
        <v>198</v>
      </c>
      <c r="E244" s="228" t="s">
        <v>518</v>
      </c>
      <c r="F244" s="74">
        <v>400000</v>
      </c>
      <c r="G244" s="75">
        <v>400000</v>
      </c>
      <c r="H244" s="211" t="s">
        <v>172</v>
      </c>
      <c r="I244" s="16"/>
      <c r="J244" s="439"/>
    </row>
    <row r="245" spans="1:10" ht="15" thickBot="1">
      <c r="A245" s="149" t="s">
        <v>83</v>
      </c>
      <c r="B245" s="477" t="s">
        <v>84</v>
      </c>
      <c r="C245" s="123"/>
      <c r="D245" s="123"/>
      <c r="E245" s="123"/>
      <c r="F245" s="83"/>
      <c r="G245" s="84"/>
      <c r="H245" s="197"/>
      <c r="I245" s="83"/>
      <c r="J245" s="442"/>
    </row>
    <row r="246" spans="1:10" s="4" customFormat="1" ht="25.5" thickBot="1">
      <c r="A246" s="585" t="s">
        <v>85</v>
      </c>
      <c r="B246" s="531" t="s">
        <v>129</v>
      </c>
      <c r="C246" s="459" t="s">
        <v>199</v>
      </c>
      <c r="D246" s="459" t="s">
        <v>200</v>
      </c>
      <c r="E246" s="228" t="s">
        <v>518</v>
      </c>
      <c r="F246" s="69">
        <v>33000</v>
      </c>
      <c r="G246" s="53">
        <v>33000</v>
      </c>
      <c r="H246" s="82" t="s">
        <v>172</v>
      </c>
      <c r="I246" s="57" t="s">
        <v>192</v>
      </c>
      <c r="J246" s="362"/>
    </row>
    <row r="247" spans="1:10" s="4" customFormat="1" ht="25.5" thickBot="1">
      <c r="A247" s="587"/>
      <c r="B247" s="548"/>
      <c r="C247" s="107" t="s">
        <v>201</v>
      </c>
      <c r="D247" s="467" t="s">
        <v>202</v>
      </c>
      <c r="E247" s="228" t="s">
        <v>518</v>
      </c>
      <c r="F247" s="76">
        <v>35000</v>
      </c>
      <c r="G247" s="77">
        <v>35000</v>
      </c>
      <c r="H247" s="212" t="s">
        <v>172</v>
      </c>
      <c r="I247" s="47"/>
      <c r="J247" s="440"/>
    </row>
    <row r="248" spans="1:10" ht="13" thickBot="1">
      <c r="A248" s="585" t="s">
        <v>86</v>
      </c>
      <c r="B248" s="531" t="s">
        <v>10</v>
      </c>
      <c r="C248" s="560" t="s">
        <v>188</v>
      </c>
      <c r="D248" s="459"/>
      <c r="E248" s="100"/>
      <c r="F248" s="52"/>
      <c r="G248" s="53"/>
      <c r="H248" s="82"/>
      <c r="I248" s="52"/>
      <c r="J248" s="362"/>
    </row>
    <row r="249" spans="1:10" s="4" customFormat="1" ht="25.5" thickBot="1">
      <c r="A249" s="586"/>
      <c r="B249" s="532"/>
      <c r="C249" s="561"/>
      <c r="D249" s="455" t="s">
        <v>203</v>
      </c>
      <c r="E249" s="228" t="s">
        <v>518</v>
      </c>
      <c r="F249" s="29"/>
      <c r="G249" s="28"/>
      <c r="H249" s="213"/>
      <c r="I249" s="14"/>
      <c r="J249" s="363"/>
    </row>
    <row r="250" spans="1:10" s="4" customFormat="1" ht="25.5" thickBot="1">
      <c r="A250" s="587"/>
      <c r="B250" s="548"/>
      <c r="C250" s="562"/>
      <c r="D250" s="467" t="s">
        <v>204</v>
      </c>
      <c r="E250" s="228" t="s">
        <v>518</v>
      </c>
      <c r="F250" s="70">
        <v>500000</v>
      </c>
      <c r="G250" s="60">
        <v>500000</v>
      </c>
      <c r="H250" s="212" t="s">
        <v>172</v>
      </c>
      <c r="I250" s="47"/>
      <c r="J250" s="440"/>
    </row>
    <row r="251" spans="1:10" s="4" customFormat="1" ht="25.5" thickBot="1">
      <c r="A251" s="150" t="s">
        <v>87</v>
      </c>
      <c r="B251" s="477" t="s">
        <v>11</v>
      </c>
      <c r="C251" s="466" t="s">
        <v>205</v>
      </c>
      <c r="D251" s="108" t="s">
        <v>206</v>
      </c>
      <c r="E251" s="228" t="s">
        <v>518</v>
      </c>
      <c r="F251" s="78"/>
      <c r="G251" s="71"/>
      <c r="H251" s="214"/>
      <c r="I251" s="62"/>
      <c r="J251" s="446"/>
    </row>
    <row r="252" spans="1:10" s="4" customFormat="1" ht="29.5" thickBot="1">
      <c r="A252" s="151" t="s">
        <v>88</v>
      </c>
      <c r="B252" s="479" t="s">
        <v>45</v>
      </c>
      <c r="C252" s="105" t="s">
        <v>207</v>
      </c>
      <c r="D252" s="97" t="s">
        <v>208</v>
      </c>
      <c r="E252" s="228" t="s">
        <v>518</v>
      </c>
      <c r="F252" s="72"/>
      <c r="G252" s="75"/>
      <c r="H252" s="195"/>
      <c r="I252" s="16"/>
      <c r="J252" s="439"/>
    </row>
    <row r="253" spans="1:10" ht="31.5" customHeight="1" thickBot="1">
      <c r="A253" s="150" t="s">
        <v>89</v>
      </c>
      <c r="B253" s="489" t="s">
        <v>14</v>
      </c>
      <c r="C253" s="108"/>
      <c r="D253" s="108"/>
      <c r="E253" s="108"/>
      <c r="F253" s="62"/>
      <c r="G253" s="63"/>
      <c r="H253" s="201"/>
      <c r="I253" s="62"/>
      <c r="J253" s="446"/>
    </row>
    <row r="254" spans="1:10" ht="31.5" customHeight="1" thickBot="1">
      <c r="A254" s="416" t="s">
        <v>90</v>
      </c>
      <c r="B254" s="488" t="s">
        <v>15</v>
      </c>
      <c r="C254" s="287"/>
      <c r="D254" s="287"/>
      <c r="E254" s="287"/>
      <c r="F254" s="288"/>
      <c r="G254" s="289"/>
      <c r="H254" s="290"/>
      <c r="I254" s="288"/>
      <c r="J254" s="384"/>
    </row>
    <row r="255" spans="1:10" s="4" customFormat="1" ht="25.5" thickBot="1">
      <c r="A255" s="585" t="s">
        <v>91</v>
      </c>
      <c r="B255" s="531" t="s">
        <v>130</v>
      </c>
      <c r="C255" s="472" t="s">
        <v>209</v>
      </c>
      <c r="D255" s="472" t="s">
        <v>210</v>
      </c>
      <c r="E255" s="242" t="s">
        <v>187</v>
      </c>
      <c r="F255" s="79">
        <v>60000</v>
      </c>
      <c r="G255" s="80">
        <v>60000</v>
      </c>
      <c r="H255" s="215" t="s">
        <v>172</v>
      </c>
      <c r="I255" s="57" t="s">
        <v>192</v>
      </c>
      <c r="J255" s="362"/>
    </row>
    <row r="256" spans="1:10" s="11" customFormat="1" ht="13" thickBot="1">
      <c r="A256" s="586"/>
      <c r="B256" s="532"/>
      <c r="C256" s="541" t="s">
        <v>335</v>
      </c>
      <c r="D256" s="457" t="s">
        <v>336</v>
      </c>
      <c r="E256" s="241" t="s">
        <v>520</v>
      </c>
      <c r="F256" s="30"/>
      <c r="G256" s="31"/>
      <c r="H256" s="32" t="s">
        <v>140</v>
      </c>
      <c r="I256" s="13"/>
      <c r="J256" s="412"/>
    </row>
    <row r="257" spans="1:10" s="11" customFormat="1" ht="13" thickBot="1">
      <c r="A257" s="586"/>
      <c r="B257" s="532"/>
      <c r="C257" s="541"/>
      <c r="D257" s="457" t="s">
        <v>337</v>
      </c>
      <c r="E257" s="241" t="s">
        <v>520</v>
      </c>
      <c r="F257" s="13"/>
      <c r="G257" s="33"/>
      <c r="H257" s="32" t="s">
        <v>140</v>
      </c>
      <c r="I257" s="13"/>
      <c r="J257" s="412"/>
    </row>
    <row r="258" spans="1:10" s="11" customFormat="1" ht="13" thickBot="1">
      <c r="A258" s="586"/>
      <c r="B258" s="532"/>
      <c r="C258" s="541" t="s">
        <v>338</v>
      </c>
      <c r="D258" s="457" t="s">
        <v>339</v>
      </c>
      <c r="E258" s="241" t="s">
        <v>520</v>
      </c>
      <c r="F258" s="13"/>
      <c r="G258" s="33"/>
      <c r="H258" s="32" t="s">
        <v>140</v>
      </c>
      <c r="I258" s="13"/>
      <c r="J258" s="412"/>
    </row>
    <row r="259" spans="1:10" s="11" customFormat="1" ht="13" thickBot="1">
      <c r="A259" s="586"/>
      <c r="B259" s="532"/>
      <c r="C259" s="541"/>
      <c r="D259" s="457" t="s">
        <v>340</v>
      </c>
      <c r="E259" s="241" t="s">
        <v>520</v>
      </c>
      <c r="F259" s="13"/>
      <c r="G259" s="33"/>
      <c r="H259" s="37" t="s">
        <v>341</v>
      </c>
      <c r="I259" s="13"/>
      <c r="J259" s="412"/>
    </row>
    <row r="260" spans="1:10" s="11" customFormat="1" ht="13" thickBot="1">
      <c r="A260" s="586"/>
      <c r="B260" s="532"/>
      <c r="C260" s="541"/>
      <c r="D260" s="457" t="s">
        <v>342</v>
      </c>
      <c r="E260" s="241" t="s">
        <v>520</v>
      </c>
      <c r="F260" s="13"/>
      <c r="G260" s="33"/>
      <c r="H260" s="32" t="s">
        <v>140</v>
      </c>
      <c r="I260" s="13"/>
      <c r="J260" s="412"/>
    </row>
    <row r="261" spans="1:10" s="11" customFormat="1" ht="13" thickBot="1">
      <c r="A261" s="586"/>
      <c r="B261" s="532"/>
      <c r="C261" s="457" t="s">
        <v>343</v>
      </c>
      <c r="D261" s="457" t="s">
        <v>344</v>
      </c>
      <c r="E261" s="241" t="s">
        <v>520</v>
      </c>
      <c r="F261" s="13"/>
      <c r="G261" s="33"/>
      <c r="H261" s="32" t="s">
        <v>140</v>
      </c>
      <c r="I261" s="13"/>
      <c r="J261" s="412"/>
    </row>
    <row r="262" spans="1:10" s="11" customFormat="1" ht="13" thickBot="1">
      <c r="A262" s="586"/>
      <c r="B262" s="532"/>
      <c r="C262" s="457" t="s">
        <v>345</v>
      </c>
      <c r="D262" s="457" t="s">
        <v>346</v>
      </c>
      <c r="E262" s="241" t="s">
        <v>520</v>
      </c>
      <c r="F262" s="13"/>
      <c r="G262" s="33"/>
      <c r="H262" s="32" t="s">
        <v>140</v>
      </c>
      <c r="I262" s="13"/>
      <c r="J262" s="412"/>
    </row>
    <row r="263" spans="1:10" s="11" customFormat="1" ht="13" thickBot="1">
      <c r="A263" s="586"/>
      <c r="B263" s="532"/>
      <c r="C263" s="457" t="s">
        <v>347</v>
      </c>
      <c r="D263" s="463" t="s">
        <v>348</v>
      </c>
      <c r="E263" s="241" t="s">
        <v>520</v>
      </c>
      <c r="F263" s="13"/>
      <c r="G263" s="33"/>
      <c r="H263" s="32" t="s">
        <v>140</v>
      </c>
      <c r="I263" s="13"/>
      <c r="J263" s="412"/>
    </row>
    <row r="264" spans="1:10" s="11" customFormat="1" ht="13" thickBot="1">
      <c r="A264" s="586"/>
      <c r="B264" s="532"/>
      <c r="C264" s="457" t="s">
        <v>347</v>
      </c>
      <c r="D264" s="457" t="s">
        <v>349</v>
      </c>
      <c r="E264" s="241" t="s">
        <v>520</v>
      </c>
      <c r="F264" s="13"/>
      <c r="G264" s="33"/>
      <c r="H264" s="37" t="s">
        <v>350</v>
      </c>
      <c r="I264" s="13"/>
      <c r="J264" s="412"/>
    </row>
    <row r="265" spans="1:10" s="11" customFormat="1" ht="25.5" thickBot="1">
      <c r="A265" s="586"/>
      <c r="B265" s="532"/>
      <c r="C265" s="564" t="s">
        <v>351</v>
      </c>
      <c r="D265" s="460" t="s">
        <v>352</v>
      </c>
      <c r="E265" s="241" t="s">
        <v>520</v>
      </c>
      <c r="F265" s="34">
        <v>287290.67</v>
      </c>
      <c r="G265" s="15">
        <v>287290.67</v>
      </c>
      <c r="H265" s="37"/>
      <c r="I265" s="13"/>
      <c r="J265" s="412"/>
    </row>
    <row r="266" spans="1:10" s="11" customFormat="1" ht="25.5" thickBot="1">
      <c r="A266" s="586"/>
      <c r="B266" s="532"/>
      <c r="C266" s="564"/>
      <c r="D266" s="460" t="s">
        <v>353</v>
      </c>
      <c r="E266" s="241" t="s">
        <v>520</v>
      </c>
      <c r="F266" s="34">
        <v>204321.54</v>
      </c>
      <c r="G266" s="15">
        <v>204321.54</v>
      </c>
      <c r="H266" s="37"/>
      <c r="I266" s="13"/>
      <c r="J266" s="412"/>
    </row>
    <row r="267" spans="1:10" s="11" customFormat="1" ht="25.5" thickBot="1">
      <c r="A267" s="586"/>
      <c r="B267" s="532"/>
      <c r="C267" s="564"/>
      <c r="D267" s="460" t="s">
        <v>354</v>
      </c>
      <c r="E267" s="241" t="s">
        <v>520</v>
      </c>
      <c r="F267" s="34">
        <v>208000</v>
      </c>
      <c r="G267" s="15">
        <v>208000</v>
      </c>
      <c r="H267" s="37"/>
      <c r="I267" s="13"/>
      <c r="J267" s="412"/>
    </row>
    <row r="268" spans="1:10" s="11" customFormat="1" ht="25.5" thickBot="1">
      <c r="A268" s="586"/>
      <c r="B268" s="532"/>
      <c r="C268" s="564"/>
      <c r="D268" s="460" t="s">
        <v>355</v>
      </c>
      <c r="E268" s="241" t="s">
        <v>520</v>
      </c>
      <c r="F268" s="34">
        <v>87852.06</v>
      </c>
      <c r="G268" s="15">
        <v>87852.06</v>
      </c>
      <c r="H268" s="37"/>
      <c r="I268" s="13"/>
      <c r="J268" s="412"/>
    </row>
    <row r="269" spans="1:10" s="11" customFormat="1" ht="13" thickBot="1">
      <c r="A269" s="586"/>
      <c r="B269" s="532"/>
      <c r="C269" s="564"/>
      <c r="D269" s="460" t="s">
        <v>356</v>
      </c>
      <c r="E269" s="241" t="s">
        <v>520</v>
      </c>
      <c r="F269" s="34">
        <v>75000</v>
      </c>
      <c r="G269" s="15">
        <v>75000</v>
      </c>
      <c r="H269" s="37"/>
      <c r="I269" s="13"/>
      <c r="J269" s="412"/>
    </row>
    <row r="270" spans="1:10" s="11" customFormat="1" ht="13" thickBot="1">
      <c r="A270" s="586"/>
      <c r="B270" s="532"/>
      <c r="C270" s="538" t="s">
        <v>357</v>
      </c>
      <c r="D270" s="460" t="s">
        <v>358</v>
      </c>
      <c r="E270" s="241" t="s">
        <v>520</v>
      </c>
      <c r="F270" s="34">
        <v>355000</v>
      </c>
      <c r="G270" s="15">
        <v>355000</v>
      </c>
      <c r="H270" s="37"/>
      <c r="I270" s="13"/>
      <c r="J270" s="412"/>
    </row>
    <row r="271" spans="1:10" s="11" customFormat="1" ht="25.5" thickBot="1">
      <c r="A271" s="586"/>
      <c r="B271" s="532"/>
      <c r="C271" s="538"/>
      <c r="D271" s="460" t="s">
        <v>359</v>
      </c>
      <c r="E271" s="241" t="s">
        <v>520</v>
      </c>
      <c r="F271" s="34">
        <v>35000</v>
      </c>
      <c r="G271" s="15">
        <v>35000</v>
      </c>
      <c r="H271" s="37"/>
      <c r="I271" s="13"/>
      <c r="J271" s="412"/>
    </row>
    <row r="272" spans="1:10" s="11" customFormat="1" ht="13" thickBot="1">
      <c r="A272" s="586"/>
      <c r="B272" s="532"/>
      <c r="C272" s="538" t="s">
        <v>360</v>
      </c>
      <c r="D272" s="460" t="s">
        <v>361</v>
      </c>
      <c r="E272" s="241" t="s">
        <v>520</v>
      </c>
      <c r="F272" s="34">
        <v>31000</v>
      </c>
      <c r="G272" s="15">
        <v>31000</v>
      </c>
      <c r="H272" s="37"/>
      <c r="I272" s="13"/>
      <c r="J272" s="412"/>
    </row>
    <row r="273" spans="1:10" s="11" customFormat="1" ht="13" thickBot="1">
      <c r="A273" s="586"/>
      <c r="B273" s="532"/>
      <c r="C273" s="538"/>
      <c r="D273" s="460" t="s">
        <v>362</v>
      </c>
      <c r="E273" s="241" t="s">
        <v>520</v>
      </c>
      <c r="F273" s="34">
        <v>26000</v>
      </c>
      <c r="G273" s="15">
        <v>26000</v>
      </c>
      <c r="H273" s="37"/>
      <c r="I273" s="13"/>
      <c r="J273" s="412"/>
    </row>
    <row r="274" spans="1:10" s="11" customFormat="1" ht="13" thickBot="1">
      <c r="A274" s="586"/>
      <c r="B274" s="532"/>
      <c r="C274" s="538" t="s">
        <v>363</v>
      </c>
      <c r="D274" s="460" t="s">
        <v>364</v>
      </c>
      <c r="E274" s="241" t="s">
        <v>520</v>
      </c>
      <c r="F274" s="34">
        <v>0</v>
      </c>
      <c r="G274" s="15">
        <v>0</v>
      </c>
      <c r="H274" s="35" t="s">
        <v>140</v>
      </c>
      <c r="I274" s="13"/>
      <c r="J274" s="412"/>
    </row>
    <row r="275" spans="1:10" s="11" customFormat="1" ht="13" thickBot="1">
      <c r="A275" s="586"/>
      <c r="B275" s="532"/>
      <c r="C275" s="538"/>
      <c r="D275" s="460" t="s">
        <v>365</v>
      </c>
      <c r="E275" s="241" t="s">
        <v>520</v>
      </c>
      <c r="F275" s="13"/>
      <c r="G275" s="33"/>
      <c r="H275" s="216" t="s">
        <v>350</v>
      </c>
      <c r="I275" s="13"/>
      <c r="J275" s="412"/>
    </row>
    <row r="276" spans="1:10" s="11" customFormat="1" ht="13" thickBot="1">
      <c r="A276" s="586"/>
      <c r="B276" s="532"/>
      <c r="C276" s="541" t="s">
        <v>366</v>
      </c>
      <c r="D276" s="460" t="s">
        <v>367</v>
      </c>
      <c r="E276" s="241" t="s">
        <v>520</v>
      </c>
      <c r="F276" s="13"/>
      <c r="G276" s="33"/>
      <c r="H276" s="217" t="s">
        <v>368</v>
      </c>
      <c r="I276" s="13"/>
      <c r="J276" s="412"/>
    </row>
    <row r="277" spans="1:10" s="11" customFormat="1" ht="13" thickBot="1">
      <c r="A277" s="586"/>
      <c r="B277" s="532"/>
      <c r="C277" s="541"/>
      <c r="D277" s="460" t="s">
        <v>369</v>
      </c>
      <c r="E277" s="241" t="s">
        <v>520</v>
      </c>
      <c r="F277" s="13"/>
      <c r="G277" s="33"/>
      <c r="H277" s="217" t="s">
        <v>368</v>
      </c>
      <c r="I277" s="13"/>
      <c r="J277" s="412"/>
    </row>
    <row r="278" spans="1:10" s="5" customFormat="1" ht="25.5" thickBot="1">
      <c r="A278" s="587"/>
      <c r="B278" s="548"/>
      <c r="C278" s="107" t="s">
        <v>857</v>
      </c>
      <c r="D278" s="98" t="s">
        <v>858</v>
      </c>
      <c r="E278" s="389" t="s">
        <v>749</v>
      </c>
      <c r="F278" s="389"/>
      <c r="G278" s="417">
        <v>58500</v>
      </c>
      <c r="H278" s="418" t="s">
        <v>141</v>
      </c>
      <c r="I278" s="390"/>
      <c r="J278" s="419"/>
    </row>
    <row r="279" spans="1:10" ht="28.5" customHeight="1" thickBot="1">
      <c r="A279" s="152" t="s">
        <v>92</v>
      </c>
      <c r="B279" s="483" t="s">
        <v>93</v>
      </c>
      <c r="C279" s="153"/>
      <c r="D279" s="153"/>
      <c r="E279" s="153"/>
      <c r="F279" s="154"/>
      <c r="G279" s="155"/>
      <c r="H279" s="218"/>
      <c r="I279" s="154"/>
      <c r="J279" s="447"/>
    </row>
    <row r="280" spans="1:10" ht="40.5" customHeight="1" thickBot="1">
      <c r="A280" s="193" t="s">
        <v>94</v>
      </c>
      <c r="B280" s="516" t="s">
        <v>28</v>
      </c>
      <c r="C280" s="116"/>
      <c r="D280" s="116"/>
      <c r="E280" s="116"/>
      <c r="F280" s="48"/>
      <c r="G280" s="49"/>
      <c r="H280" s="219"/>
      <c r="I280" s="48"/>
      <c r="J280" s="445"/>
    </row>
    <row r="281" spans="1:10" ht="13" thickBot="1">
      <c r="A281" s="644" t="s">
        <v>95</v>
      </c>
      <c r="B281" s="531" t="s">
        <v>29</v>
      </c>
      <c r="C281" s="465"/>
      <c r="D281" s="465"/>
      <c r="E281" s="237"/>
      <c r="F281" s="158"/>
      <c r="G281" s="159"/>
      <c r="H281" s="189"/>
      <c r="I281" s="272"/>
      <c r="J281" s="443"/>
    </row>
    <row r="282" spans="1:10" s="4" customFormat="1" ht="38" thickBot="1">
      <c r="A282" s="589"/>
      <c r="B282" s="532"/>
      <c r="C282" s="261" t="s">
        <v>553</v>
      </c>
      <c r="D282" s="261" t="s">
        <v>554</v>
      </c>
      <c r="E282" s="262" t="s">
        <v>697</v>
      </c>
      <c r="F282" s="263">
        <v>1000</v>
      </c>
      <c r="H282" s="264" t="s">
        <v>141</v>
      </c>
      <c r="I282" s="261" t="s">
        <v>541</v>
      </c>
      <c r="J282" s="5"/>
    </row>
    <row r="283" spans="1:10" s="4" customFormat="1" ht="50.5" thickBot="1">
      <c r="A283" s="589"/>
      <c r="B283" s="532"/>
      <c r="C283" s="261" t="s">
        <v>555</v>
      </c>
      <c r="D283" s="261" t="s">
        <v>556</v>
      </c>
      <c r="E283" s="262" t="s">
        <v>697</v>
      </c>
      <c r="F283" s="263">
        <v>2500</v>
      </c>
      <c r="G283" s="14"/>
      <c r="H283" s="264" t="s">
        <v>141</v>
      </c>
      <c r="I283" s="261" t="s">
        <v>541</v>
      </c>
      <c r="J283" s="5"/>
    </row>
    <row r="284" spans="1:10" s="4" customFormat="1" ht="50.5" thickBot="1">
      <c r="A284" s="589"/>
      <c r="B284" s="532"/>
      <c r="C284" s="261" t="s">
        <v>557</v>
      </c>
      <c r="D284" s="471" t="s">
        <v>558</v>
      </c>
      <c r="E284" s="262" t="s">
        <v>697</v>
      </c>
      <c r="F284" s="263">
        <v>2000</v>
      </c>
      <c r="G284" s="14"/>
      <c r="H284" s="264" t="s">
        <v>141</v>
      </c>
      <c r="I284" s="261" t="s">
        <v>541</v>
      </c>
      <c r="J284" s="5"/>
    </row>
    <row r="285" spans="1:10" s="4" customFormat="1" ht="38" thickBot="1">
      <c r="A285" s="589"/>
      <c r="B285" s="532"/>
      <c r="C285" s="471" t="s">
        <v>559</v>
      </c>
      <c r="D285" s="471" t="s">
        <v>560</v>
      </c>
      <c r="E285" s="262" t="s">
        <v>697</v>
      </c>
      <c r="F285" s="263">
        <v>8000</v>
      </c>
      <c r="G285" s="14"/>
      <c r="H285" s="264" t="s">
        <v>141</v>
      </c>
      <c r="I285" s="265" t="s">
        <v>541</v>
      </c>
      <c r="J285" s="5"/>
    </row>
    <row r="286" spans="1:10" s="4" customFormat="1" ht="38" thickBot="1">
      <c r="A286" s="589"/>
      <c r="B286" s="532"/>
      <c r="C286" s="565" t="s">
        <v>561</v>
      </c>
      <c r="D286" s="261" t="s">
        <v>562</v>
      </c>
      <c r="E286" s="626" t="s">
        <v>697</v>
      </c>
      <c r="F286" s="628">
        <v>18000</v>
      </c>
      <c r="G286" s="14"/>
      <c r="H286" s="629" t="s">
        <v>141</v>
      </c>
      <c r="I286" s="613" t="s">
        <v>541</v>
      </c>
      <c r="J286" s="5"/>
    </row>
    <row r="287" spans="1:10" s="4" customFormat="1" ht="25.5" thickBot="1">
      <c r="A287" s="589"/>
      <c r="B287" s="532"/>
      <c r="C287" s="565"/>
      <c r="D287" s="471" t="s">
        <v>563</v>
      </c>
      <c r="E287" s="627"/>
      <c r="F287" s="627"/>
      <c r="G287" s="14"/>
      <c r="H287" s="630"/>
      <c r="I287" s="612"/>
      <c r="J287" s="5"/>
    </row>
    <row r="288" spans="1:10" s="4" customFormat="1" ht="25.5" thickBot="1">
      <c r="A288" s="589"/>
      <c r="B288" s="532"/>
      <c r="C288" s="471" t="s">
        <v>564</v>
      </c>
      <c r="D288" s="471" t="s">
        <v>565</v>
      </c>
      <c r="E288" s="262" t="s">
        <v>697</v>
      </c>
      <c r="F288" s="263">
        <v>4000</v>
      </c>
      <c r="G288" s="14"/>
      <c r="H288" s="264" t="s">
        <v>141</v>
      </c>
      <c r="I288" s="265" t="s">
        <v>541</v>
      </c>
      <c r="J288" s="5"/>
    </row>
    <row r="289" spans="1:10" s="4" customFormat="1" ht="38" thickBot="1">
      <c r="A289" s="589"/>
      <c r="B289" s="532"/>
      <c r="C289" s="471" t="s">
        <v>566</v>
      </c>
      <c r="D289" s="471" t="s">
        <v>567</v>
      </c>
      <c r="E289" s="262" t="s">
        <v>697</v>
      </c>
      <c r="F289" s="263">
        <v>18000</v>
      </c>
      <c r="G289" s="14"/>
      <c r="H289" s="264" t="s">
        <v>141</v>
      </c>
      <c r="I289" s="265" t="s">
        <v>541</v>
      </c>
      <c r="J289" s="5"/>
    </row>
    <row r="290" spans="1:10" s="4" customFormat="1" ht="50.5" thickBot="1">
      <c r="A290" s="589"/>
      <c r="B290" s="532"/>
      <c r="C290" s="471" t="s">
        <v>568</v>
      </c>
      <c r="D290" s="471" t="s">
        <v>569</v>
      </c>
      <c r="E290" s="262" t="s">
        <v>697</v>
      </c>
      <c r="F290" s="263">
        <v>0</v>
      </c>
      <c r="G290" s="264"/>
      <c r="H290" s="265"/>
      <c r="I290" s="273"/>
      <c r="J290" s="5"/>
    </row>
    <row r="291" spans="1:10" s="4" customFormat="1" ht="38" thickBot="1">
      <c r="A291" s="589"/>
      <c r="B291" s="532"/>
      <c r="C291" s="471" t="s">
        <v>570</v>
      </c>
      <c r="D291" s="471" t="s">
        <v>571</v>
      </c>
      <c r="E291" s="262" t="s">
        <v>572</v>
      </c>
      <c r="F291" s="263">
        <v>0</v>
      </c>
      <c r="G291" s="264"/>
      <c r="H291" s="265"/>
      <c r="I291" s="274" t="s">
        <v>573</v>
      </c>
      <c r="J291" s="5"/>
    </row>
    <row r="292" spans="1:10" s="4" customFormat="1" ht="50.5" thickBot="1">
      <c r="A292" s="589"/>
      <c r="B292" s="532"/>
      <c r="C292" s="471" t="s">
        <v>574</v>
      </c>
      <c r="D292" s="471" t="s">
        <v>575</v>
      </c>
      <c r="E292" s="262" t="s">
        <v>697</v>
      </c>
      <c r="F292" s="263">
        <v>0</v>
      </c>
      <c r="G292" s="264"/>
      <c r="H292" s="265"/>
      <c r="I292" s="274" t="s">
        <v>576</v>
      </c>
      <c r="J292" s="5"/>
    </row>
    <row r="293" spans="1:10" s="4" customFormat="1" ht="50.5" thickBot="1">
      <c r="A293" s="589"/>
      <c r="B293" s="532"/>
      <c r="C293" s="471" t="s">
        <v>577</v>
      </c>
      <c r="D293" s="471" t="s">
        <v>578</v>
      </c>
      <c r="E293" s="262" t="s">
        <v>697</v>
      </c>
      <c r="F293" s="263">
        <v>1400</v>
      </c>
      <c r="H293" s="264" t="s">
        <v>141</v>
      </c>
      <c r="I293" s="265" t="s">
        <v>541</v>
      </c>
      <c r="J293" s="5"/>
    </row>
    <row r="294" spans="1:10" s="4" customFormat="1" ht="25.5" thickBot="1">
      <c r="A294" s="589"/>
      <c r="B294" s="532"/>
      <c r="C294" s="471" t="s">
        <v>579</v>
      </c>
      <c r="D294" s="261" t="s">
        <v>580</v>
      </c>
      <c r="E294" s="262" t="s">
        <v>697</v>
      </c>
      <c r="F294" s="263">
        <v>800</v>
      </c>
      <c r="H294" s="264" t="s">
        <v>141</v>
      </c>
      <c r="I294" s="265" t="s">
        <v>541</v>
      </c>
      <c r="J294" s="5"/>
    </row>
    <row r="295" spans="1:10" s="4" customFormat="1" ht="38" thickBot="1">
      <c r="A295" s="589"/>
      <c r="B295" s="532"/>
      <c r="C295" s="471" t="s">
        <v>581</v>
      </c>
      <c r="D295" s="261" t="s">
        <v>582</v>
      </c>
      <c r="E295" s="262" t="s">
        <v>697</v>
      </c>
      <c r="F295" s="263">
        <v>1800</v>
      </c>
      <c r="H295" s="264" t="s">
        <v>141</v>
      </c>
      <c r="I295" s="265" t="s">
        <v>541</v>
      </c>
      <c r="J295" s="5"/>
    </row>
    <row r="296" spans="1:10" s="4" customFormat="1" ht="63" thickBot="1">
      <c r="A296" s="589"/>
      <c r="B296" s="532"/>
      <c r="C296" s="471" t="s">
        <v>583</v>
      </c>
      <c r="D296" s="261" t="s">
        <v>584</v>
      </c>
      <c r="E296" s="262" t="s">
        <v>697</v>
      </c>
      <c r="F296" s="263">
        <v>0</v>
      </c>
      <c r="G296" s="264"/>
      <c r="I296" s="265" t="s">
        <v>585</v>
      </c>
      <c r="J296" s="5"/>
    </row>
    <row r="297" spans="1:10" s="4" customFormat="1" ht="25.5" thickBot="1">
      <c r="A297" s="589"/>
      <c r="B297" s="532"/>
      <c r="C297" s="471" t="s">
        <v>586</v>
      </c>
      <c r="D297" s="261" t="s">
        <v>587</v>
      </c>
      <c r="E297" s="262" t="s">
        <v>697</v>
      </c>
      <c r="F297" s="269">
        <v>55000</v>
      </c>
      <c r="H297" s="265" t="s">
        <v>141</v>
      </c>
      <c r="I297" s="265" t="s">
        <v>541</v>
      </c>
      <c r="J297" s="5"/>
    </row>
    <row r="298" spans="1:10" s="4" customFormat="1" ht="50.5" thickBot="1">
      <c r="A298" s="589"/>
      <c r="B298" s="532"/>
      <c r="C298" s="471" t="s">
        <v>588</v>
      </c>
      <c r="D298" s="261" t="s">
        <v>589</v>
      </c>
      <c r="E298" s="262" t="s">
        <v>697</v>
      </c>
      <c r="F298" s="263">
        <v>2000</v>
      </c>
      <c r="G298" s="264"/>
      <c r="H298" s="265" t="s">
        <v>275</v>
      </c>
      <c r="I298" s="275" t="s">
        <v>707</v>
      </c>
      <c r="J298" s="5"/>
    </row>
    <row r="299" spans="1:10" s="4" customFormat="1" ht="25.5" thickBot="1">
      <c r="A299" s="589"/>
      <c r="B299" s="532"/>
      <c r="C299" s="471" t="s">
        <v>590</v>
      </c>
      <c r="D299" s="261" t="s">
        <v>591</v>
      </c>
      <c r="E299" s="262" t="s">
        <v>697</v>
      </c>
      <c r="F299" s="263">
        <v>0</v>
      </c>
      <c r="G299" s="264"/>
      <c r="H299" s="264"/>
      <c r="I299" s="275" t="s">
        <v>549</v>
      </c>
      <c r="J299" s="5"/>
    </row>
    <row r="300" spans="1:10" s="4" customFormat="1" ht="25.5" thickBot="1">
      <c r="A300" s="589"/>
      <c r="B300" s="532"/>
      <c r="C300" s="471" t="s">
        <v>592</v>
      </c>
      <c r="D300" s="261" t="s">
        <v>593</v>
      </c>
      <c r="E300" s="262" t="s">
        <v>697</v>
      </c>
      <c r="F300" s="263">
        <v>0</v>
      </c>
      <c r="G300" s="264"/>
      <c r="H300" s="264"/>
      <c r="I300" s="275" t="s">
        <v>549</v>
      </c>
      <c r="J300" s="5"/>
    </row>
    <row r="301" spans="1:10" s="4" customFormat="1" ht="38" thickBot="1">
      <c r="A301" s="589"/>
      <c r="B301" s="532"/>
      <c r="C301" s="471" t="s">
        <v>594</v>
      </c>
      <c r="D301" s="261" t="s">
        <v>595</v>
      </c>
      <c r="E301" s="262" t="s">
        <v>697</v>
      </c>
      <c r="F301" s="263">
        <v>0</v>
      </c>
      <c r="G301" s="264"/>
      <c r="H301" s="264"/>
      <c r="I301" s="275" t="s">
        <v>549</v>
      </c>
      <c r="J301" s="5"/>
    </row>
    <row r="302" spans="1:10" s="4" customFormat="1" ht="25.5" thickBot="1">
      <c r="A302" s="589"/>
      <c r="B302" s="532"/>
      <c r="C302" s="471" t="s">
        <v>596</v>
      </c>
      <c r="D302" s="471" t="s">
        <v>597</v>
      </c>
      <c r="E302" s="262" t="s">
        <v>697</v>
      </c>
      <c r="F302" s="263">
        <v>0</v>
      </c>
      <c r="G302" s="264"/>
      <c r="H302" s="264"/>
      <c r="I302" s="275" t="s">
        <v>549</v>
      </c>
      <c r="J302" s="5"/>
    </row>
    <row r="303" spans="1:10" s="4" customFormat="1" ht="63" thickBot="1">
      <c r="A303" s="589"/>
      <c r="B303" s="532"/>
      <c r="C303" s="471" t="s">
        <v>598</v>
      </c>
      <c r="D303" s="471" t="s">
        <v>599</v>
      </c>
      <c r="E303" s="262" t="s">
        <v>697</v>
      </c>
      <c r="F303" s="263">
        <v>0</v>
      </c>
      <c r="G303" s="264"/>
      <c r="H303" s="264"/>
      <c r="I303" s="275" t="s">
        <v>549</v>
      </c>
      <c r="J303" s="5"/>
    </row>
    <row r="304" spans="1:10" s="4" customFormat="1" ht="38" thickBot="1">
      <c r="A304" s="589"/>
      <c r="B304" s="532"/>
      <c r="C304" s="471" t="s">
        <v>600</v>
      </c>
      <c r="D304" s="261" t="s">
        <v>601</v>
      </c>
      <c r="E304" s="262" t="s">
        <v>697</v>
      </c>
      <c r="F304" s="263">
        <v>0</v>
      </c>
      <c r="G304" s="264"/>
      <c r="H304" s="264"/>
      <c r="I304" s="275" t="s">
        <v>549</v>
      </c>
      <c r="J304" s="5"/>
    </row>
    <row r="305" spans="1:10" s="4" customFormat="1" ht="50.5" thickBot="1">
      <c r="A305" s="589"/>
      <c r="B305" s="532"/>
      <c r="C305" s="471" t="s">
        <v>602</v>
      </c>
      <c r="D305" s="261" t="s">
        <v>603</v>
      </c>
      <c r="E305" s="262" t="s">
        <v>697</v>
      </c>
      <c r="F305" s="263">
        <v>0</v>
      </c>
      <c r="G305" s="264"/>
      <c r="H305" s="264"/>
      <c r="I305" s="275" t="s">
        <v>549</v>
      </c>
      <c r="J305" s="5"/>
    </row>
    <row r="306" spans="1:10" s="4" customFormat="1" ht="25.5" thickBot="1">
      <c r="A306" s="589"/>
      <c r="B306" s="532"/>
      <c r="C306" s="471" t="s">
        <v>604</v>
      </c>
      <c r="D306" s="261" t="s">
        <v>605</v>
      </c>
      <c r="E306" s="262" t="s">
        <v>697</v>
      </c>
      <c r="F306" s="263">
        <v>0</v>
      </c>
      <c r="G306" s="264"/>
      <c r="H306" s="264"/>
      <c r="I306" s="275" t="s">
        <v>549</v>
      </c>
      <c r="J306" s="5"/>
    </row>
    <row r="307" spans="1:10" s="4" customFormat="1" ht="25.5" thickBot="1">
      <c r="A307" s="589"/>
      <c r="B307" s="532"/>
      <c r="C307" s="471" t="s">
        <v>606</v>
      </c>
      <c r="D307" s="471" t="s">
        <v>607</v>
      </c>
      <c r="E307" s="262" t="s">
        <v>697</v>
      </c>
      <c r="F307" s="263">
        <v>0</v>
      </c>
      <c r="G307" s="264"/>
      <c r="H307" s="264"/>
      <c r="I307" s="275" t="s">
        <v>549</v>
      </c>
      <c r="J307" s="5"/>
    </row>
    <row r="308" spans="1:10" s="4" customFormat="1" ht="38" thickBot="1">
      <c r="A308" s="589"/>
      <c r="B308" s="532"/>
      <c r="C308" s="471" t="s">
        <v>608</v>
      </c>
      <c r="D308" s="261" t="s">
        <v>609</v>
      </c>
      <c r="E308" s="262" t="s">
        <v>697</v>
      </c>
      <c r="F308" s="263">
        <v>0</v>
      </c>
      <c r="G308" s="264"/>
      <c r="H308" s="264"/>
      <c r="I308" s="275" t="s">
        <v>549</v>
      </c>
      <c r="J308" s="5"/>
    </row>
    <row r="309" spans="1:10" s="4" customFormat="1" ht="25.5" thickBot="1">
      <c r="A309" s="589"/>
      <c r="B309" s="532"/>
      <c r="C309" s="471" t="s">
        <v>610</v>
      </c>
      <c r="D309" s="261" t="s">
        <v>611</v>
      </c>
      <c r="E309" s="262" t="s">
        <v>697</v>
      </c>
      <c r="F309" s="263">
        <v>2800</v>
      </c>
      <c r="G309" s="264"/>
      <c r="H309" s="264" t="s">
        <v>141</v>
      </c>
      <c r="I309" s="275" t="s">
        <v>549</v>
      </c>
      <c r="J309" s="5"/>
    </row>
    <row r="310" spans="1:10" s="4" customFormat="1" ht="25.5" thickBot="1">
      <c r="A310" s="589"/>
      <c r="B310" s="532"/>
      <c r="C310" s="471" t="s">
        <v>612</v>
      </c>
      <c r="D310" s="471" t="s">
        <v>613</v>
      </c>
      <c r="E310" s="262" t="s">
        <v>697</v>
      </c>
      <c r="F310" s="263">
        <v>16000</v>
      </c>
      <c r="G310" s="264"/>
      <c r="H310" s="264" t="s">
        <v>141</v>
      </c>
      <c r="I310" s="275"/>
      <c r="J310" s="5"/>
    </row>
    <row r="311" spans="1:10" s="4" customFormat="1" ht="38" thickBot="1">
      <c r="A311" s="589"/>
      <c r="B311" s="532"/>
      <c r="C311" s="471" t="s">
        <v>614</v>
      </c>
      <c r="D311" s="471" t="s">
        <v>615</v>
      </c>
      <c r="E311" s="262" t="s">
        <v>697</v>
      </c>
      <c r="F311" s="263">
        <v>6000</v>
      </c>
      <c r="G311" s="264"/>
      <c r="H311" s="264" t="s">
        <v>141</v>
      </c>
      <c r="I311" s="275"/>
      <c r="J311" s="5"/>
    </row>
    <row r="312" spans="1:10" s="4" customFormat="1" ht="38" thickBot="1">
      <c r="A312" s="589"/>
      <c r="B312" s="532"/>
      <c r="C312" s="471" t="s">
        <v>616</v>
      </c>
      <c r="D312" s="471" t="s">
        <v>617</v>
      </c>
      <c r="E312" s="262" t="s">
        <v>697</v>
      </c>
      <c r="F312" s="263">
        <v>20000</v>
      </c>
      <c r="G312" s="14"/>
      <c r="H312" s="264" t="s">
        <v>141</v>
      </c>
      <c r="I312" s="265" t="s">
        <v>541</v>
      </c>
      <c r="J312" s="5"/>
    </row>
    <row r="313" spans="1:10" s="4" customFormat="1" ht="38" thickBot="1">
      <c r="A313" s="589"/>
      <c r="B313" s="532"/>
      <c r="C313" s="471" t="s">
        <v>618</v>
      </c>
      <c r="D313" s="471" t="s">
        <v>619</v>
      </c>
      <c r="E313" s="262" t="s">
        <v>697</v>
      </c>
      <c r="F313" s="263">
        <v>1800</v>
      </c>
      <c r="G313" s="14"/>
      <c r="H313" s="264" t="s">
        <v>141</v>
      </c>
      <c r="I313" s="265" t="s">
        <v>541</v>
      </c>
      <c r="J313" s="5"/>
    </row>
    <row r="314" spans="1:10" s="4" customFormat="1" ht="38" thickBot="1">
      <c r="A314" s="589"/>
      <c r="B314" s="532"/>
      <c r="C314" s="471" t="s">
        <v>620</v>
      </c>
      <c r="D314" s="471" t="s">
        <v>621</v>
      </c>
      <c r="E314" s="262" t="s">
        <v>697</v>
      </c>
      <c r="F314" s="263">
        <v>2500</v>
      </c>
      <c r="G314" s="264"/>
      <c r="H314" s="265" t="s">
        <v>141</v>
      </c>
      <c r="I314" s="275"/>
      <c r="J314" s="5"/>
    </row>
    <row r="315" spans="1:10" s="4" customFormat="1" ht="38" thickBot="1">
      <c r="A315" s="589"/>
      <c r="B315" s="532"/>
      <c r="C315" s="471" t="s">
        <v>622</v>
      </c>
      <c r="D315" s="471" t="s">
        <v>623</v>
      </c>
      <c r="E315" s="262" t="s">
        <v>697</v>
      </c>
      <c r="F315" s="263">
        <v>0</v>
      </c>
      <c r="G315" s="264"/>
      <c r="H315" s="265"/>
      <c r="I315" s="275"/>
      <c r="J315" s="5"/>
    </row>
    <row r="316" spans="1:10" s="4" customFormat="1" ht="38" thickBot="1">
      <c r="A316" s="589"/>
      <c r="B316" s="532"/>
      <c r="C316" s="471" t="s">
        <v>624</v>
      </c>
      <c r="D316" s="471" t="s">
        <v>625</v>
      </c>
      <c r="E316" s="265" t="s">
        <v>698</v>
      </c>
      <c r="F316" s="263">
        <v>0</v>
      </c>
      <c r="G316" s="14"/>
      <c r="H316" s="264"/>
      <c r="I316" s="265" t="s">
        <v>626</v>
      </c>
      <c r="J316" s="5"/>
    </row>
    <row r="317" spans="1:10" s="4" customFormat="1" ht="38" thickBot="1">
      <c r="A317" s="589"/>
      <c r="B317" s="532"/>
      <c r="C317" s="471" t="s">
        <v>627</v>
      </c>
      <c r="D317" s="471" t="s">
        <v>628</v>
      </c>
      <c r="E317" s="265" t="s">
        <v>697</v>
      </c>
      <c r="F317" s="263">
        <v>2200</v>
      </c>
      <c r="G317" s="14"/>
      <c r="H317" s="265" t="s">
        <v>141</v>
      </c>
      <c r="I317" s="265" t="s">
        <v>541</v>
      </c>
      <c r="J317" s="5"/>
    </row>
    <row r="318" spans="1:10" s="4" customFormat="1" ht="25.5" thickBot="1">
      <c r="A318" s="589"/>
      <c r="B318" s="532"/>
      <c r="C318" s="471" t="s">
        <v>629</v>
      </c>
      <c r="D318" s="471" t="s">
        <v>630</v>
      </c>
      <c r="E318" s="265" t="s">
        <v>697</v>
      </c>
      <c r="F318" s="263">
        <v>2000</v>
      </c>
      <c r="G318" s="14"/>
      <c r="H318" s="265" t="s">
        <v>141</v>
      </c>
      <c r="I318" s="265" t="s">
        <v>631</v>
      </c>
      <c r="J318" s="5"/>
    </row>
    <row r="319" spans="1:10" s="4" customFormat="1" ht="25.5" thickBot="1">
      <c r="A319" s="589"/>
      <c r="B319" s="532"/>
      <c r="C319" s="601" t="s">
        <v>632</v>
      </c>
      <c r="D319" s="471" t="s">
        <v>633</v>
      </c>
      <c r="E319" s="601" t="s">
        <v>700</v>
      </c>
      <c r="F319" s="631">
        <v>0</v>
      </c>
      <c r="G319" s="14"/>
      <c r="H319" s="613" t="s">
        <v>141</v>
      </c>
      <c r="I319" s="613" t="s">
        <v>541</v>
      </c>
      <c r="J319" s="302" t="s">
        <v>634</v>
      </c>
    </row>
    <row r="320" spans="1:10" s="4" customFormat="1" ht="25.5" thickBot="1">
      <c r="A320" s="589"/>
      <c r="B320" s="532"/>
      <c r="C320" s="601"/>
      <c r="D320" s="471" t="s">
        <v>635</v>
      </c>
      <c r="E320" s="601"/>
      <c r="F320" s="631"/>
      <c r="G320" s="14"/>
      <c r="H320" s="612"/>
      <c r="I320" s="612"/>
      <c r="J320" s="303"/>
    </row>
    <row r="321" spans="1:10" s="4" customFormat="1" ht="38" thickBot="1">
      <c r="A321" s="589"/>
      <c r="B321" s="532"/>
      <c r="C321" s="471" t="s">
        <v>636</v>
      </c>
      <c r="D321" s="471" t="s">
        <v>637</v>
      </c>
      <c r="E321" s="233" t="s">
        <v>638</v>
      </c>
      <c r="F321" s="270">
        <v>0</v>
      </c>
      <c r="G321" s="14"/>
      <c r="H321" s="233" t="s">
        <v>141</v>
      </c>
      <c r="I321" s="233" t="s">
        <v>639</v>
      </c>
      <c r="J321" s="276" t="s">
        <v>640</v>
      </c>
    </row>
    <row r="322" spans="1:10" s="4" customFormat="1" ht="50.5" thickBot="1">
      <c r="A322" s="589"/>
      <c r="B322" s="532"/>
      <c r="C322" s="455" t="s">
        <v>641</v>
      </c>
      <c r="D322" s="471" t="s">
        <v>642</v>
      </c>
      <c r="E322" s="233" t="s">
        <v>697</v>
      </c>
      <c r="F322" s="270">
        <v>1600</v>
      </c>
      <c r="G322" s="14"/>
      <c r="H322" s="233" t="s">
        <v>141</v>
      </c>
      <c r="I322" s="233"/>
      <c r="J322" s="275"/>
    </row>
    <row r="323" spans="1:10" s="4" customFormat="1" ht="25.5" thickBot="1">
      <c r="A323" s="589"/>
      <c r="B323" s="532"/>
      <c r="C323" s="471" t="s">
        <v>643</v>
      </c>
      <c r="D323" s="471" t="s">
        <v>644</v>
      </c>
      <c r="E323" s="233" t="s">
        <v>697</v>
      </c>
      <c r="F323" s="270">
        <v>15000</v>
      </c>
      <c r="G323" s="14"/>
      <c r="H323" s="233" t="s">
        <v>275</v>
      </c>
      <c r="I323" s="233"/>
      <c r="J323" s="275"/>
    </row>
    <row r="324" spans="1:10" s="4" customFormat="1" ht="38" thickBot="1">
      <c r="A324" s="589"/>
      <c r="B324" s="532"/>
      <c r="C324" s="471" t="s">
        <v>645</v>
      </c>
      <c r="D324" s="471" t="s">
        <v>646</v>
      </c>
      <c r="E324" s="233" t="s">
        <v>697</v>
      </c>
      <c r="F324" s="270">
        <v>3000</v>
      </c>
      <c r="G324" s="14"/>
      <c r="H324" s="233" t="s">
        <v>275</v>
      </c>
      <c r="I324" s="233"/>
      <c r="J324" s="275"/>
    </row>
    <row r="325" spans="1:10" s="4" customFormat="1" ht="25.5" thickBot="1">
      <c r="A325" s="589"/>
      <c r="B325" s="532"/>
      <c r="C325" s="471" t="s">
        <v>647</v>
      </c>
      <c r="D325" s="471" t="s">
        <v>648</v>
      </c>
      <c r="E325" s="233" t="s">
        <v>697</v>
      </c>
      <c r="F325" s="270">
        <v>1500</v>
      </c>
      <c r="G325" s="14"/>
      <c r="H325" s="233" t="s">
        <v>275</v>
      </c>
      <c r="I325" s="233"/>
      <c r="J325" s="275"/>
    </row>
    <row r="326" spans="1:10" s="4" customFormat="1" ht="25.5" thickBot="1">
      <c r="A326" s="589"/>
      <c r="B326" s="532"/>
      <c r="C326" s="471" t="s">
        <v>649</v>
      </c>
      <c r="D326" s="471" t="s">
        <v>650</v>
      </c>
      <c r="E326" s="233" t="s">
        <v>697</v>
      </c>
      <c r="F326" s="270">
        <v>3000</v>
      </c>
      <c r="G326" s="14"/>
      <c r="H326" s="233" t="s">
        <v>275</v>
      </c>
      <c r="I326" s="233"/>
      <c r="J326" s="275"/>
    </row>
    <row r="327" spans="1:10" s="4" customFormat="1" ht="13" thickBot="1">
      <c r="A327" s="589"/>
      <c r="B327" s="532"/>
      <c r="C327" s="601" t="s">
        <v>651</v>
      </c>
      <c r="D327" s="471" t="s">
        <v>652</v>
      </c>
      <c r="E327" s="233" t="s">
        <v>697</v>
      </c>
      <c r="F327" s="270">
        <v>300</v>
      </c>
      <c r="G327" s="14"/>
      <c r="H327" s="233" t="s">
        <v>275</v>
      </c>
      <c r="I327" s="233"/>
      <c r="J327" s="275"/>
    </row>
    <row r="328" spans="1:10" s="4" customFormat="1" ht="13" thickBot="1">
      <c r="A328" s="589"/>
      <c r="B328" s="532"/>
      <c r="C328" s="601"/>
      <c r="D328" s="471" t="s">
        <v>653</v>
      </c>
      <c r="E328" s="233" t="s">
        <v>697</v>
      </c>
      <c r="F328" s="270">
        <v>300</v>
      </c>
      <c r="G328" s="14"/>
      <c r="H328" s="233" t="s">
        <v>275</v>
      </c>
      <c r="I328" s="233"/>
      <c r="J328" s="275"/>
    </row>
    <row r="329" spans="1:10" s="4" customFormat="1" ht="13" thickBot="1">
      <c r="A329" s="589"/>
      <c r="B329" s="532"/>
      <c r="C329" s="601"/>
      <c r="D329" s="471" t="s">
        <v>654</v>
      </c>
      <c r="E329" s="233" t="s">
        <v>697</v>
      </c>
      <c r="F329" s="270">
        <v>300</v>
      </c>
      <c r="G329" s="14"/>
      <c r="H329" s="233" t="s">
        <v>275</v>
      </c>
      <c r="I329" s="233"/>
      <c r="J329" s="275"/>
    </row>
    <row r="330" spans="1:10" s="4" customFormat="1" ht="13" thickBot="1">
      <c r="A330" s="589"/>
      <c r="B330" s="532"/>
      <c r="C330" s="601"/>
      <c r="D330" s="471" t="s">
        <v>655</v>
      </c>
      <c r="E330" s="233" t="s">
        <v>697</v>
      </c>
      <c r="F330" s="270">
        <v>300</v>
      </c>
      <c r="G330" s="14"/>
      <c r="H330" s="233" t="s">
        <v>275</v>
      </c>
      <c r="I330" s="233"/>
      <c r="J330" s="275"/>
    </row>
    <row r="331" spans="1:10" s="4" customFormat="1" ht="13" thickBot="1">
      <c r="A331" s="589"/>
      <c r="B331" s="532"/>
      <c r="C331" s="601"/>
      <c r="D331" s="471" t="s">
        <v>656</v>
      </c>
      <c r="E331" s="233" t="s">
        <v>697</v>
      </c>
      <c r="F331" s="270">
        <v>300</v>
      </c>
      <c r="G331" s="14"/>
      <c r="H331" s="233" t="s">
        <v>275</v>
      </c>
      <c r="I331" s="233"/>
      <c r="J331" s="275"/>
    </row>
    <row r="332" spans="1:10" s="4" customFormat="1" ht="13" thickBot="1">
      <c r="A332" s="589"/>
      <c r="B332" s="532"/>
      <c r="C332" s="601"/>
      <c r="D332" s="471" t="s">
        <v>657</v>
      </c>
      <c r="E332" s="233" t="s">
        <v>697</v>
      </c>
      <c r="F332" s="270">
        <v>300</v>
      </c>
      <c r="G332" s="14"/>
      <c r="H332" s="233" t="s">
        <v>275</v>
      </c>
      <c r="I332" s="233"/>
      <c r="J332" s="275"/>
    </row>
    <row r="333" spans="1:10" s="4" customFormat="1" ht="13" thickBot="1">
      <c r="A333" s="589"/>
      <c r="B333" s="532"/>
      <c r="C333" s="271" t="s">
        <v>658</v>
      </c>
      <c r="D333" s="471" t="s">
        <v>659</v>
      </c>
      <c r="E333" s="233" t="s">
        <v>697</v>
      </c>
      <c r="F333" s="270">
        <v>600</v>
      </c>
      <c r="G333" s="14"/>
      <c r="H333" s="233" t="s">
        <v>275</v>
      </c>
      <c r="I333" s="233"/>
      <c r="J333" s="275"/>
    </row>
    <row r="334" spans="1:10" s="4" customFormat="1" ht="13" thickBot="1">
      <c r="A334" s="589"/>
      <c r="B334" s="532"/>
      <c r="C334" s="471" t="s">
        <v>660</v>
      </c>
      <c r="D334" s="471" t="s">
        <v>661</v>
      </c>
      <c r="E334" s="233" t="s">
        <v>697</v>
      </c>
      <c r="F334" s="270">
        <v>1000</v>
      </c>
      <c r="G334" s="14"/>
      <c r="H334" s="233" t="s">
        <v>275</v>
      </c>
      <c r="I334" s="233"/>
      <c r="J334" s="275"/>
    </row>
    <row r="335" spans="1:10" s="4" customFormat="1" ht="38" thickBot="1">
      <c r="A335" s="635"/>
      <c r="B335" s="533"/>
      <c r="C335" s="461" t="s">
        <v>662</v>
      </c>
      <c r="D335" s="277" t="s">
        <v>663</v>
      </c>
      <c r="E335" s="277" t="s">
        <v>701</v>
      </c>
      <c r="F335" s="278"/>
      <c r="G335" s="14"/>
      <c r="H335" s="277" t="s">
        <v>141</v>
      </c>
      <c r="I335" s="277" t="s">
        <v>541</v>
      </c>
      <c r="J335" s="279" t="s">
        <v>664</v>
      </c>
    </row>
    <row r="336" spans="1:10" s="4" customFormat="1" ht="38" thickBot="1">
      <c r="A336" s="235" t="s">
        <v>96</v>
      </c>
      <c r="B336" s="480" t="s">
        <v>30</v>
      </c>
      <c r="C336" s="282" t="s">
        <v>665</v>
      </c>
      <c r="D336" s="283" t="s">
        <v>666</v>
      </c>
      <c r="E336" s="282" t="s">
        <v>697</v>
      </c>
      <c r="F336" s="284">
        <v>1000</v>
      </c>
      <c r="G336" s="14"/>
      <c r="H336" s="285" t="s">
        <v>141</v>
      </c>
      <c r="I336" s="282" t="s">
        <v>541</v>
      </c>
      <c r="J336" s="448"/>
    </row>
    <row r="337" spans="1:12" s="4" customFormat="1" ht="13" thickBot="1">
      <c r="A337" s="588" t="s">
        <v>97</v>
      </c>
      <c r="B337" s="591" t="s">
        <v>34</v>
      </c>
      <c r="C337" s="456" t="s">
        <v>306</v>
      </c>
      <c r="D337" s="456" t="s">
        <v>306</v>
      </c>
      <c r="E337" s="234" t="s">
        <v>521</v>
      </c>
      <c r="F337" s="169">
        <v>2103.54</v>
      </c>
      <c r="G337" s="170">
        <v>2103.54</v>
      </c>
      <c r="H337" s="280" t="s">
        <v>275</v>
      </c>
      <c r="I337" s="281" t="s">
        <v>307</v>
      </c>
      <c r="J337" s="362"/>
      <c r="L337" s="9"/>
    </row>
    <row r="338" spans="1:12" s="4" customFormat="1" ht="25.5" thickBot="1">
      <c r="A338" s="589"/>
      <c r="B338" s="532"/>
      <c r="C338" s="457" t="s">
        <v>308</v>
      </c>
      <c r="D338" s="457" t="s">
        <v>308</v>
      </c>
      <c r="E338" s="229" t="s">
        <v>521</v>
      </c>
      <c r="F338" s="13">
        <v>20000</v>
      </c>
      <c r="G338" s="33">
        <v>20000</v>
      </c>
      <c r="H338" s="32" t="s">
        <v>275</v>
      </c>
      <c r="I338" s="13"/>
      <c r="J338" s="363"/>
    </row>
    <row r="339" spans="1:12" s="4" customFormat="1" ht="25.5" thickBot="1">
      <c r="A339" s="589"/>
      <c r="B339" s="532"/>
      <c r="C339" s="457" t="s">
        <v>309</v>
      </c>
      <c r="D339" s="457" t="s">
        <v>309</v>
      </c>
      <c r="E339" s="229" t="s">
        <v>521</v>
      </c>
      <c r="F339" s="13">
        <v>25000</v>
      </c>
      <c r="G339" s="33">
        <v>25000</v>
      </c>
      <c r="H339" s="32" t="s">
        <v>275</v>
      </c>
      <c r="I339" s="160" t="s">
        <v>310</v>
      </c>
      <c r="J339" s="363"/>
      <c r="L339" s="9"/>
    </row>
    <row r="340" spans="1:12" s="4" customFormat="1" ht="13" thickBot="1">
      <c r="A340" s="589"/>
      <c r="B340" s="532"/>
      <c r="C340" s="541" t="s">
        <v>311</v>
      </c>
      <c r="D340" s="457" t="s">
        <v>312</v>
      </c>
      <c r="E340" s="229" t="s">
        <v>521</v>
      </c>
      <c r="F340" s="161">
        <v>750</v>
      </c>
      <c r="G340" s="162">
        <v>750</v>
      </c>
      <c r="H340" s="32" t="s">
        <v>275</v>
      </c>
      <c r="I340" s="13"/>
      <c r="J340" s="363"/>
    </row>
    <row r="341" spans="1:12" s="4" customFormat="1" ht="13" thickBot="1">
      <c r="A341" s="589"/>
      <c r="B341" s="532"/>
      <c r="C341" s="541"/>
      <c r="D341" s="457" t="s">
        <v>313</v>
      </c>
      <c r="E341" s="229" t="s">
        <v>521</v>
      </c>
      <c r="F341" s="161">
        <v>9000</v>
      </c>
      <c r="G341" s="162">
        <v>9000</v>
      </c>
      <c r="H341" s="32" t="s">
        <v>275</v>
      </c>
      <c r="I341" s="160" t="s">
        <v>314</v>
      </c>
      <c r="J341" s="363"/>
      <c r="L341" s="9"/>
    </row>
    <row r="342" spans="1:12" s="4" customFormat="1" ht="13" thickBot="1">
      <c r="A342" s="589"/>
      <c r="B342" s="532"/>
      <c r="C342" s="541"/>
      <c r="D342" s="463" t="s">
        <v>315</v>
      </c>
      <c r="E342" s="229" t="s">
        <v>521</v>
      </c>
      <c r="F342" s="163">
        <v>1000</v>
      </c>
      <c r="G342" s="164">
        <v>1000</v>
      </c>
      <c r="H342" s="32" t="s">
        <v>275</v>
      </c>
      <c r="I342" s="13"/>
      <c r="J342" s="363"/>
    </row>
    <row r="343" spans="1:12" s="4" customFormat="1" ht="13" thickBot="1">
      <c r="A343" s="590"/>
      <c r="B343" s="548"/>
      <c r="C343" s="563"/>
      <c r="D343" s="98" t="s">
        <v>316</v>
      </c>
      <c r="E343" s="229" t="s">
        <v>521</v>
      </c>
      <c r="F343" s="165">
        <v>3000</v>
      </c>
      <c r="G343" s="166">
        <v>3000</v>
      </c>
      <c r="H343" s="167" t="s">
        <v>275</v>
      </c>
      <c r="I343" s="168" t="s">
        <v>317</v>
      </c>
      <c r="J343" s="440"/>
      <c r="L343" s="9"/>
    </row>
    <row r="344" spans="1:12" s="4" customFormat="1" ht="13" thickBot="1">
      <c r="A344" s="588" t="s">
        <v>98</v>
      </c>
      <c r="B344" s="591" t="s">
        <v>318</v>
      </c>
      <c r="C344" s="636" t="s">
        <v>319</v>
      </c>
      <c r="D344" s="456" t="s">
        <v>320</v>
      </c>
      <c r="E344" s="229" t="s">
        <v>521</v>
      </c>
      <c r="F344" s="169">
        <v>6000</v>
      </c>
      <c r="G344" s="170">
        <v>6000</v>
      </c>
      <c r="H344" s="171" t="s">
        <v>141</v>
      </c>
      <c r="I344" s="169"/>
      <c r="J344" s="441"/>
    </row>
    <row r="345" spans="1:12" s="4" customFormat="1" ht="13" thickBot="1">
      <c r="A345" s="589"/>
      <c r="B345" s="532"/>
      <c r="C345" s="541"/>
      <c r="D345" s="457" t="s">
        <v>321</v>
      </c>
      <c r="E345" s="229" t="s">
        <v>521</v>
      </c>
      <c r="F345" s="13">
        <v>3000</v>
      </c>
      <c r="G345" s="33">
        <v>3000</v>
      </c>
      <c r="H345" s="172" t="s">
        <v>141</v>
      </c>
      <c r="I345" s="160" t="s">
        <v>322</v>
      </c>
      <c r="J345" s="363"/>
      <c r="L345" s="9"/>
    </row>
    <row r="346" spans="1:12" s="4" customFormat="1" ht="13.5" thickBot="1">
      <c r="A346" s="589"/>
      <c r="B346" s="532"/>
      <c r="C346" s="541"/>
      <c r="D346" s="457" t="s">
        <v>323</v>
      </c>
      <c r="E346" s="229" t="s">
        <v>521</v>
      </c>
      <c r="F346" s="13">
        <v>4500</v>
      </c>
      <c r="G346" s="33">
        <v>4500</v>
      </c>
      <c r="H346" s="172" t="s">
        <v>141</v>
      </c>
      <c r="I346" s="13"/>
      <c r="J346" s="449"/>
      <c r="K346" s="2"/>
      <c r="L346" s="10"/>
    </row>
    <row r="347" spans="1:12" s="4" customFormat="1" ht="13.5" thickBot="1">
      <c r="A347" s="589"/>
      <c r="B347" s="532"/>
      <c r="C347" s="541"/>
      <c r="D347" s="457" t="s">
        <v>324</v>
      </c>
      <c r="E347" s="229" t="s">
        <v>521</v>
      </c>
      <c r="F347" s="13">
        <v>300</v>
      </c>
      <c r="G347" s="33">
        <v>300</v>
      </c>
      <c r="H347" s="172" t="s">
        <v>141</v>
      </c>
      <c r="I347" s="173"/>
      <c r="J347" s="363"/>
      <c r="L347" s="10"/>
    </row>
    <row r="348" spans="1:12" s="4" customFormat="1" ht="13" thickBot="1">
      <c r="A348" s="589"/>
      <c r="B348" s="532"/>
      <c r="C348" s="541"/>
      <c r="D348" s="457" t="s">
        <v>325</v>
      </c>
      <c r="E348" s="229" t="s">
        <v>521</v>
      </c>
      <c r="F348" s="13">
        <v>500</v>
      </c>
      <c r="G348" s="33">
        <v>500</v>
      </c>
      <c r="H348" s="172" t="s">
        <v>141</v>
      </c>
      <c r="I348" s="13"/>
      <c r="J348" s="363"/>
    </row>
    <row r="349" spans="1:12" s="4" customFormat="1" ht="13" thickBot="1">
      <c r="A349" s="589"/>
      <c r="B349" s="532"/>
      <c r="C349" s="541"/>
      <c r="D349" s="457" t="s">
        <v>326</v>
      </c>
      <c r="E349" s="229" t="s">
        <v>521</v>
      </c>
      <c r="F349" s="13">
        <v>10000</v>
      </c>
      <c r="G349" s="33">
        <v>10000</v>
      </c>
      <c r="H349" s="172" t="s">
        <v>141</v>
      </c>
      <c r="I349" s="13"/>
      <c r="J349" s="363"/>
    </row>
    <row r="350" spans="1:12" s="4" customFormat="1" ht="13" thickBot="1">
      <c r="A350" s="589"/>
      <c r="B350" s="532"/>
      <c r="C350" s="541"/>
      <c r="D350" s="457" t="s">
        <v>327</v>
      </c>
      <c r="E350" s="229" t="s">
        <v>521</v>
      </c>
      <c r="F350" s="13">
        <v>3000</v>
      </c>
      <c r="G350" s="33">
        <v>3000</v>
      </c>
      <c r="H350" s="172" t="s">
        <v>141</v>
      </c>
      <c r="I350" s="13"/>
      <c r="J350" s="363"/>
    </row>
    <row r="351" spans="1:12" s="4" customFormat="1" ht="13" thickBot="1">
      <c r="A351" s="589"/>
      <c r="B351" s="532"/>
      <c r="C351" s="541"/>
      <c r="D351" s="457" t="s">
        <v>328</v>
      </c>
      <c r="E351" s="229" t="s">
        <v>521</v>
      </c>
      <c r="F351" s="13">
        <v>500</v>
      </c>
      <c r="G351" s="33">
        <v>500</v>
      </c>
      <c r="H351" s="172" t="s">
        <v>141</v>
      </c>
      <c r="I351" s="13"/>
      <c r="J351" s="363"/>
    </row>
    <row r="352" spans="1:12" s="4" customFormat="1" ht="25.5" thickBot="1">
      <c r="A352" s="589"/>
      <c r="B352" s="532"/>
      <c r="C352" s="541"/>
      <c r="D352" s="457" t="s">
        <v>329</v>
      </c>
      <c r="E352" s="229" t="s">
        <v>521</v>
      </c>
      <c r="F352" s="13">
        <v>105000</v>
      </c>
      <c r="G352" s="33">
        <v>105000</v>
      </c>
      <c r="H352" s="172" t="s">
        <v>141</v>
      </c>
      <c r="I352" s="13"/>
      <c r="J352" s="363"/>
    </row>
    <row r="353" spans="1:10" s="4" customFormat="1" ht="13" thickBot="1">
      <c r="A353" s="589"/>
      <c r="B353" s="532"/>
      <c r="C353" s="541"/>
      <c r="D353" s="457" t="s">
        <v>330</v>
      </c>
      <c r="E353" s="229" t="s">
        <v>521</v>
      </c>
      <c r="F353" s="13">
        <v>600</v>
      </c>
      <c r="G353" s="33">
        <v>600</v>
      </c>
      <c r="H353" s="172" t="s">
        <v>141</v>
      </c>
      <c r="I353" s="13"/>
      <c r="J353" s="363"/>
    </row>
    <row r="354" spans="1:10" s="4" customFormat="1" ht="13" thickBot="1">
      <c r="A354" s="589"/>
      <c r="B354" s="532"/>
      <c r="C354" s="541"/>
      <c r="D354" s="457" t="s">
        <v>331</v>
      </c>
      <c r="E354" s="229" t="s">
        <v>521</v>
      </c>
      <c r="F354" s="13">
        <v>6600</v>
      </c>
      <c r="G354" s="33">
        <v>6600</v>
      </c>
      <c r="H354" s="172" t="s">
        <v>141</v>
      </c>
      <c r="I354" s="13"/>
      <c r="J354" s="363"/>
    </row>
    <row r="355" spans="1:10" s="4" customFormat="1" ht="13" thickBot="1">
      <c r="A355" s="589"/>
      <c r="B355" s="532"/>
      <c r="C355" s="541"/>
      <c r="D355" s="463" t="s">
        <v>332</v>
      </c>
      <c r="E355" s="229" t="s">
        <v>521</v>
      </c>
      <c r="F355" s="13">
        <v>52000</v>
      </c>
      <c r="G355" s="33">
        <v>52000</v>
      </c>
      <c r="H355" s="172" t="s">
        <v>275</v>
      </c>
      <c r="I355" s="13"/>
      <c r="J355" s="363"/>
    </row>
    <row r="356" spans="1:10" s="4" customFormat="1" ht="13" thickBot="1">
      <c r="A356" s="589"/>
      <c r="B356" s="532"/>
      <c r="C356" s="541"/>
      <c r="D356" s="463" t="s">
        <v>333</v>
      </c>
      <c r="E356" s="229" t="s">
        <v>521</v>
      </c>
      <c r="F356" s="13">
        <v>5000</v>
      </c>
      <c r="G356" s="33">
        <v>5000</v>
      </c>
      <c r="H356" s="172" t="s">
        <v>275</v>
      </c>
      <c r="I356" s="13"/>
      <c r="J356" s="363"/>
    </row>
    <row r="357" spans="1:10" s="4" customFormat="1" ht="13" thickBot="1">
      <c r="A357" s="635"/>
      <c r="B357" s="533"/>
      <c r="C357" s="542"/>
      <c r="D357" s="174" t="s">
        <v>334</v>
      </c>
      <c r="E357" s="341" t="s">
        <v>521</v>
      </c>
      <c r="F357" s="175">
        <v>3000</v>
      </c>
      <c r="G357" s="176">
        <v>3000</v>
      </c>
      <c r="H357" s="177" t="s">
        <v>275</v>
      </c>
      <c r="I357" s="175"/>
      <c r="J357" s="445"/>
    </row>
    <row r="358" spans="1:10" ht="15.75" customHeight="1">
      <c r="A358" s="566" t="s">
        <v>99</v>
      </c>
      <c r="B358" s="569" t="s">
        <v>131</v>
      </c>
      <c r="C358" s="572" t="s">
        <v>860</v>
      </c>
      <c r="D358" s="468" t="s">
        <v>859</v>
      </c>
      <c r="E358" s="436" t="s">
        <v>861</v>
      </c>
      <c r="F358" s="52"/>
      <c r="G358" s="53">
        <v>2700</v>
      </c>
      <c r="H358" s="59" t="s">
        <v>141</v>
      </c>
      <c r="I358" s="52"/>
      <c r="J358" s="362"/>
    </row>
    <row r="359" spans="1:10" s="4" customFormat="1" ht="25.5" thickBot="1">
      <c r="A359" s="567"/>
      <c r="B359" s="570"/>
      <c r="C359" s="573"/>
      <c r="D359" s="460" t="s">
        <v>862</v>
      </c>
      <c r="E359" s="434" t="s">
        <v>861</v>
      </c>
      <c r="F359" s="14"/>
      <c r="G359" s="15">
        <v>0</v>
      </c>
      <c r="H359" s="36"/>
      <c r="I359" s="14"/>
      <c r="J359" s="363"/>
    </row>
    <row r="360" spans="1:10" s="4" customFormat="1" ht="25.5" thickBot="1">
      <c r="A360" s="567"/>
      <c r="B360" s="570"/>
      <c r="C360" s="573"/>
      <c r="D360" s="460" t="s">
        <v>863</v>
      </c>
      <c r="E360" s="434" t="s">
        <v>861</v>
      </c>
      <c r="F360" s="14"/>
      <c r="G360" s="15">
        <v>0</v>
      </c>
      <c r="H360" s="36"/>
      <c r="I360" s="14"/>
      <c r="J360" s="363"/>
    </row>
    <row r="361" spans="1:10" s="4" customFormat="1" ht="25.5" thickBot="1">
      <c r="A361" s="567"/>
      <c r="B361" s="570"/>
      <c r="C361" s="573"/>
      <c r="D361" s="460" t="s">
        <v>865</v>
      </c>
      <c r="E361" s="434"/>
      <c r="F361" s="14"/>
      <c r="G361" s="15">
        <v>5000</v>
      </c>
      <c r="H361" s="23" t="s">
        <v>141</v>
      </c>
      <c r="I361" s="14"/>
      <c r="J361" s="363"/>
    </row>
    <row r="362" spans="1:10" s="4" customFormat="1" ht="25.5" thickBot="1">
      <c r="A362" s="567"/>
      <c r="B362" s="570"/>
      <c r="C362" s="573"/>
      <c r="D362" s="460" t="s">
        <v>867</v>
      </c>
      <c r="E362" s="434"/>
      <c r="F362" s="14"/>
      <c r="G362" s="15">
        <v>2120</v>
      </c>
      <c r="H362" s="23"/>
      <c r="I362" s="14"/>
      <c r="J362" s="363"/>
    </row>
    <row r="363" spans="1:10" s="4" customFormat="1" ht="13" thickBot="1">
      <c r="A363" s="567"/>
      <c r="B363" s="570"/>
      <c r="C363" s="573"/>
      <c r="D363" s="460" t="s">
        <v>870</v>
      </c>
      <c r="E363" s="434"/>
      <c r="F363" s="14"/>
      <c r="G363" s="15">
        <v>310</v>
      </c>
      <c r="H363" s="23" t="s">
        <v>141</v>
      </c>
      <c r="I363" s="14"/>
      <c r="J363" s="363"/>
    </row>
    <row r="364" spans="1:10" s="4" customFormat="1" ht="13" thickBot="1">
      <c r="A364" s="567"/>
      <c r="B364" s="570"/>
      <c r="C364" s="573"/>
      <c r="D364" s="460" t="s">
        <v>871</v>
      </c>
      <c r="E364" s="434"/>
      <c r="F364" s="14"/>
      <c r="G364" s="15">
        <v>100</v>
      </c>
      <c r="H364" s="23" t="s">
        <v>141</v>
      </c>
      <c r="I364" s="14"/>
      <c r="J364" s="363"/>
    </row>
    <row r="365" spans="1:10" s="4" customFormat="1" ht="50.5" thickBot="1">
      <c r="A365" s="567"/>
      <c r="B365" s="570"/>
      <c r="C365" s="573"/>
      <c r="D365" s="460" t="s">
        <v>873</v>
      </c>
      <c r="E365" s="434"/>
      <c r="F365" s="14"/>
      <c r="G365" s="15">
        <v>800</v>
      </c>
      <c r="H365" s="23" t="s">
        <v>874</v>
      </c>
      <c r="I365" s="14"/>
      <c r="J365" s="363"/>
    </row>
    <row r="366" spans="1:10" s="4" customFormat="1" ht="13" thickBot="1">
      <c r="A366" s="567"/>
      <c r="B366" s="570"/>
      <c r="C366" s="573"/>
      <c r="D366" s="460" t="s">
        <v>872</v>
      </c>
      <c r="E366" s="434"/>
      <c r="F366" s="14"/>
      <c r="G366" s="15">
        <v>300</v>
      </c>
      <c r="H366" s="23" t="s">
        <v>141</v>
      </c>
      <c r="I366" s="14"/>
      <c r="J366" s="363"/>
    </row>
    <row r="367" spans="1:10" s="4" customFormat="1" ht="13" thickBot="1">
      <c r="A367" s="567"/>
      <c r="B367" s="570"/>
      <c r="C367" s="573"/>
      <c r="D367" s="460" t="s">
        <v>868</v>
      </c>
      <c r="E367" s="434"/>
      <c r="F367" s="14"/>
      <c r="G367" s="15">
        <v>900</v>
      </c>
      <c r="H367" s="23" t="s">
        <v>275</v>
      </c>
      <c r="I367" s="291" t="s">
        <v>869</v>
      </c>
      <c r="J367" s="363"/>
    </row>
    <row r="368" spans="1:10" s="4" customFormat="1" ht="25.5" thickBot="1">
      <c r="A368" s="567"/>
      <c r="B368" s="570"/>
      <c r="C368" s="573"/>
      <c r="D368" s="460" t="s">
        <v>866</v>
      </c>
      <c r="E368" s="434"/>
      <c r="F368" s="14"/>
      <c r="G368" s="15">
        <v>0</v>
      </c>
      <c r="H368" s="36"/>
      <c r="I368" s="14"/>
      <c r="J368" s="363"/>
    </row>
    <row r="369" spans="1:10" s="4" customFormat="1" ht="25.5" thickBot="1">
      <c r="A369" s="568"/>
      <c r="B369" s="571"/>
      <c r="C369" s="574"/>
      <c r="D369" s="469" t="s">
        <v>864</v>
      </c>
      <c r="E369" s="435"/>
      <c r="F369" s="47"/>
      <c r="G369" s="60">
        <v>700</v>
      </c>
      <c r="H369" s="85"/>
      <c r="I369" s="47"/>
      <c r="J369" s="440"/>
    </row>
    <row r="370" spans="1:10" s="4" customFormat="1" ht="29.5" thickBot="1">
      <c r="A370" s="588" t="s">
        <v>100</v>
      </c>
      <c r="B370" s="591" t="s">
        <v>103</v>
      </c>
      <c r="C370" s="637" t="s">
        <v>292</v>
      </c>
      <c r="D370" s="474" t="s">
        <v>293</v>
      </c>
      <c r="E370" s="344" t="s">
        <v>522</v>
      </c>
      <c r="F370" s="50">
        <v>3000</v>
      </c>
      <c r="G370" s="51">
        <v>3000</v>
      </c>
      <c r="H370" s="221" t="s">
        <v>141</v>
      </c>
      <c r="I370" s="475"/>
      <c r="J370" s="476"/>
    </row>
    <row r="371" spans="1:10" s="4" customFormat="1" ht="39.5" thickBot="1">
      <c r="A371" s="589"/>
      <c r="B371" s="532"/>
      <c r="C371" s="561"/>
      <c r="D371" s="109" t="s">
        <v>294</v>
      </c>
      <c r="E371" s="236" t="s">
        <v>522</v>
      </c>
      <c r="F371" s="14">
        <v>3000</v>
      </c>
      <c r="G371" s="15">
        <v>3000</v>
      </c>
      <c r="H371" s="36" t="s">
        <v>172</v>
      </c>
      <c r="I371" s="46"/>
      <c r="J371" s="450"/>
    </row>
    <row r="372" spans="1:10" s="4" customFormat="1" ht="52.5" thickBot="1">
      <c r="A372" s="589"/>
      <c r="B372" s="532"/>
      <c r="C372" s="561"/>
      <c r="D372" s="110" t="s">
        <v>295</v>
      </c>
      <c r="E372" s="236" t="s">
        <v>522</v>
      </c>
      <c r="F372" s="14">
        <v>1000</v>
      </c>
      <c r="G372" s="15">
        <v>1000</v>
      </c>
      <c r="H372" s="36" t="s">
        <v>172</v>
      </c>
      <c r="I372" s="46"/>
      <c r="J372" s="450"/>
    </row>
    <row r="373" spans="1:10" s="4" customFormat="1" ht="88.5" thickBot="1">
      <c r="A373" s="589"/>
      <c r="B373" s="532"/>
      <c r="C373" s="561"/>
      <c r="D373" s="111" t="s">
        <v>296</v>
      </c>
      <c r="E373" s="236" t="s">
        <v>522</v>
      </c>
      <c r="F373" s="14">
        <v>5000</v>
      </c>
      <c r="G373" s="15">
        <v>5000</v>
      </c>
      <c r="H373" s="36" t="s">
        <v>275</v>
      </c>
      <c r="I373" s="46"/>
      <c r="J373" s="450"/>
    </row>
    <row r="374" spans="1:10" s="4" customFormat="1" ht="76" thickBot="1">
      <c r="A374" s="589"/>
      <c r="B374" s="532"/>
      <c r="C374" s="561"/>
      <c r="D374" s="112" t="s">
        <v>297</v>
      </c>
      <c r="E374" s="236" t="s">
        <v>522</v>
      </c>
      <c r="F374" s="14">
        <v>4000</v>
      </c>
      <c r="G374" s="15">
        <v>4000</v>
      </c>
      <c r="H374" s="36" t="s">
        <v>141</v>
      </c>
      <c r="I374" s="46"/>
      <c r="J374" s="450"/>
    </row>
    <row r="375" spans="1:10" s="4" customFormat="1" ht="38.5" thickBot="1">
      <c r="A375" s="589"/>
      <c r="B375" s="532"/>
      <c r="C375" s="561"/>
      <c r="D375" s="113" t="s">
        <v>298</v>
      </c>
      <c r="E375" s="236" t="s">
        <v>522</v>
      </c>
      <c r="F375" s="14">
        <v>1800</v>
      </c>
      <c r="G375" s="15">
        <v>1800</v>
      </c>
      <c r="H375" s="36" t="s">
        <v>141</v>
      </c>
      <c r="I375" s="46"/>
      <c r="J375" s="450"/>
    </row>
    <row r="376" spans="1:10" s="4" customFormat="1" ht="51" thickBot="1">
      <c r="A376" s="589"/>
      <c r="B376" s="532"/>
      <c r="C376" s="561"/>
      <c r="D376" s="114" t="s">
        <v>299</v>
      </c>
      <c r="E376" s="236" t="s">
        <v>522</v>
      </c>
      <c r="F376" s="14">
        <v>3000</v>
      </c>
      <c r="G376" s="15">
        <v>3000</v>
      </c>
      <c r="H376" s="36" t="s">
        <v>141</v>
      </c>
      <c r="I376" s="46"/>
      <c r="J376" s="450"/>
    </row>
    <row r="377" spans="1:10" s="4" customFormat="1" ht="63.5" thickBot="1">
      <c r="A377" s="589"/>
      <c r="B377" s="532"/>
      <c r="C377" s="561"/>
      <c r="D377" s="114" t="s">
        <v>300</v>
      </c>
      <c r="E377" s="236" t="s">
        <v>522</v>
      </c>
      <c r="F377" s="14">
        <v>13000</v>
      </c>
      <c r="G377" s="15">
        <v>13000</v>
      </c>
      <c r="H377" s="36" t="s">
        <v>172</v>
      </c>
      <c r="I377" s="46"/>
      <c r="J377" s="450"/>
    </row>
    <row r="378" spans="1:10" s="4" customFormat="1" ht="13.5" thickBot="1">
      <c r="A378" s="589"/>
      <c r="B378" s="532"/>
      <c r="C378" s="561"/>
      <c r="D378" s="115" t="s">
        <v>301</v>
      </c>
      <c r="E378" s="236" t="s">
        <v>522</v>
      </c>
      <c r="F378" s="14"/>
      <c r="G378" s="15"/>
      <c r="H378" s="36"/>
      <c r="I378" s="46"/>
      <c r="J378" s="450"/>
    </row>
    <row r="379" spans="1:10" s="4" customFormat="1" ht="25.5" thickBot="1">
      <c r="A379" s="589"/>
      <c r="B379" s="532"/>
      <c r="C379" s="561"/>
      <c r="D379" s="115" t="s">
        <v>302</v>
      </c>
      <c r="E379" s="236" t="s">
        <v>522</v>
      </c>
      <c r="F379" s="291" t="s">
        <v>303</v>
      </c>
      <c r="G379" s="15">
        <v>3328.6</v>
      </c>
      <c r="H379" s="36"/>
      <c r="I379" s="46"/>
      <c r="J379" s="286" t="s">
        <v>511</v>
      </c>
    </row>
    <row r="380" spans="1:10" s="4" customFormat="1" ht="25.5" thickBot="1">
      <c r="A380" s="589"/>
      <c r="B380" s="532"/>
      <c r="C380" s="471" t="s">
        <v>667</v>
      </c>
      <c r="D380" s="471" t="s">
        <v>668</v>
      </c>
      <c r="E380" s="262" t="s">
        <v>697</v>
      </c>
      <c r="F380" s="263">
        <v>1800</v>
      </c>
      <c r="G380" s="14"/>
      <c r="H380" s="264" t="s">
        <v>141</v>
      </c>
      <c r="I380" s="265" t="s">
        <v>541</v>
      </c>
      <c r="J380" s="5"/>
    </row>
    <row r="381" spans="1:10" s="4" customFormat="1" ht="25.5" thickBot="1">
      <c r="A381" s="635"/>
      <c r="B381" s="533"/>
      <c r="C381" s="277" t="s">
        <v>669</v>
      </c>
      <c r="D381" s="292" t="s">
        <v>670</v>
      </c>
      <c r="E381" s="265" t="s">
        <v>702</v>
      </c>
      <c r="F381" s="263">
        <v>800</v>
      </c>
      <c r="G381" s="14"/>
      <c r="H381" s="264" t="s">
        <v>141</v>
      </c>
      <c r="I381" s="277" t="s">
        <v>541</v>
      </c>
      <c r="J381" s="5"/>
    </row>
    <row r="382" spans="1:10" s="4" customFormat="1" ht="25.5" thickBot="1">
      <c r="A382" s="235" t="s">
        <v>101</v>
      </c>
      <c r="B382" s="480" t="s">
        <v>35</v>
      </c>
      <c r="C382" s="282" t="s">
        <v>671</v>
      </c>
      <c r="D382" s="295" t="s">
        <v>672</v>
      </c>
      <c r="E382" s="262" t="s">
        <v>697</v>
      </c>
      <c r="F382" s="263">
        <v>500</v>
      </c>
      <c r="G382" s="14"/>
      <c r="H382" s="264" t="s">
        <v>141</v>
      </c>
      <c r="I382" s="282" t="s">
        <v>541</v>
      </c>
      <c r="J382" s="5"/>
    </row>
    <row r="383" spans="1:10" ht="29.5" thickBot="1">
      <c r="A383" s="293" t="s">
        <v>102</v>
      </c>
      <c r="B383" s="517" t="s">
        <v>46</v>
      </c>
      <c r="C383" s="294"/>
      <c r="D383" s="294"/>
      <c r="E383" s="236"/>
      <c r="F383" s="14"/>
      <c r="G383" s="15"/>
      <c r="H383" s="36"/>
      <c r="I383" s="89"/>
      <c r="J383" s="439"/>
    </row>
    <row r="384" spans="1:10" ht="15" thickBot="1">
      <c r="A384" s="518" t="s">
        <v>104</v>
      </c>
      <c r="B384" s="477" t="s">
        <v>105</v>
      </c>
      <c r="C384" s="123"/>
      <c r="D384" s="123"/>
      <c r="E384" s="123"/>
      <c r="F384" s="83"/>
      <c r="G384" s="84"/>
      <c r="H384" s="197"/>
      <c r="I384" s="83"/>
      <c r="J384" s="442"/>
    </row>
    <row r="385" spans="1:11" ht="37.5">
      <c r="A385" s="579" t="s">
        <v>181</v>
      </c>
      <c r="B385" s="531" t="s">
        <v>114</v>
      </c>
      <c r="C385" s="465" t="s">
        <v>133</v>
      </c>
      <c r="D385" s="465" t="s">
        <v>135</v>
      </c>
      <c r="E385" s="246" t="s">
        <v>523</v>
      </c>
      <c r="F385" s="158">
        <v>0</v>
      </c>
      <c r="G385" s="159">
        <v>0</v>
      </c>
      <c r="H385" s="82" t="s">
        <v>141</v>
      </c>
      <c r="I385" s="52"/>
      <c r="J385" s="362"/>
    </row>
    <row r="386" spans="1:11" ht="25">
      <c r="A386" s="580"/>
      <c r="B386" s="532"/>
      <c r="C386" s="457" t="s">
        <v>136</v>
      </c>
      <c r="D386" s="457" t="s">
        <v>137</v>
      </c>
      <c r="E386" s="241" t="s">
        <v>523</v>
      </c>
      <c r="F386" s="13">
        <v>0</v>
      </c>
      <c r="G386" s="33">
        <v>0</v>
      </c>
      <c r="H386" s="36" t="s">
        <v>141</v>
      </c>
      <c r="I386" s="14"/>
      <c r="J386" s="363"/>
    </row>
    <row r="387" spans="1:11" ht="25">
      <c r="A387" s="580"/>
      <c r="B387" s="532"/>
      <c r="C387" s="457" t="s">
        <v>132</v>
      </c>
      <c r="D387" s="457" t="s">
        <v>134</v>
      </c>
      <c r="E387" s="241" t="s">
        <v>523</v>
      </c>
      <c r="F387" s="180">
        <v>14400</v>
      </c>
      <c r="G387" s="33">
        <v>14400</v>
      </c>
      <c r="H387" s="36" t="s">
        <v>141</v>
      </c>
      <c r="I387" s="14"/>
      <c r="J387" s="363"/>
    </row>
    <row r="388" spans="1:11" s="4" customFormat="1" ht="38" thickBot="1">
      <c r="A388" s="581"/>
      <c r="B388" s="533"/>
      <c r="C388" s="320" t="s">
        <v>133</v>
      </c>
      <c r="D388" s="502" t="s">
        <v>736</v>
      </c>
      <c r="E388" s="321" t="s">
        <v>737</v>
      </c>
      <c r="F388" s="321"/>
      <c r="G388" s="48">
        <v>0</v>
      </c>
      <c r="H388" s="219" t="s">
        <v>141</v>
      </c>
      <c r="I388" s="48"/>
      <c r="J388" s="445"/>
    </row>
    <row r="389" spans="1:11" ht="162.5">
      <c r="A389" s="582" t="s">
        <v>106</v>
      </c>
      <c r="B389" s="531" t="s">
        <v>47</v>
      </c>
      <c r="C389" s="465" t="s">
        <v>138</v>
      </c>
      <c r="D389" s="468" t="s">
        <v>139</v>
      </c>
      <c r="E389" s="246" t="s">
        <v>523</v>
      </c>
      <c r="F389" s="179">
        <v>78000</v>
      </c>
      <c r="G389" s="159">
        <v>78000</v>
      </c>
      <c r="H389" s="189" t="s">
        <v>141</v>
      </c>
      <c r="I389" s="52"/>
      <c r="J389" s="362"/>
    </row>
    <row r="390" spans="1:11" ht="37.5">
      <c r="A390" s="583"/>
      <c r="B390" s="532"/>
      <c r="C390" s="457" t="s">
        <v>142</v>
      </c>
      <c r="D390" s="457" t="s">
        <v>177</v>
      </c>
      <c r="E390" s="241" t="s">
        <v>143</v>
      </c>
      <c r="F390" s="180">
        <v>72600</v>
      </c>
      <c r="G390" s="33">
        <v>72600</v>
      </c>
      <c r="H390" s="37" t="s">
        <v>141</v>
      </c>
      <c r="I390" s="14"/>
      <c r="J390" s="363"/>
    </row>
    <row r="391" spans="1:11" s="4" customFormat="1" ht="62.5">
      <c r="A391" s="583"/>
      <c r="B391" s="532"/>
      <c r="C391" s="181" t="s">
        <v>225</v>
      </c>
      <c r="D391" s="182" t="s">
        <v>226</v>
      </c>
      <c r="E391" s="240" t="s">
        <v>524</v>
      </c>
      <c r="F391" s="183">
        <v>63000</v>
      </c>
      <c r="G391" s="184">
        <v>63001</v>
      </c>
      <c r="H391" s="23" t="s">
        <v>141</v>
      </c>
      <c r="I391" s="14"/>
      <c r="J391" s="451" t="s">
        <v>227</v>
      </c>
      <c r="K391" s="8"/>
    </row>
    <row r="392" spans="1:11" s="4" customFormat="1" ht="50">
      <c r="A392" s="583"/>
      <c r="B392" s="532"/>
      <c r="C392" s="463" t="s">
        <v>228</v>
      </c>
      <c r="D392" s="463" t="s">
        <v>229</v>
      </c>
      <c r="E392" s="240" t="s">
        <v>524</v>
      </c>
      <c r="F392" s="186">
        <v>40000</v>
      </c>
      <c r="G392" s="187">
        <v>40000</v>
      </c>
      <c r="H392" s="23" t="s">
        <v>141</v>
      </c>
      <c r="I392" s="14"/>
      <c r="J392" s="452" t="s">
        <v>230</v>
      </c>
    </row>
    <row r="393" spans="1:11" s="4" customFormat="1" ht="25.5" thickBot="1">
      <c r="A393" s="584"/>
      <c r="B393" s="548"/>
      <c r="C393" s="506" t="s">
        <v>738</v>
      </c>
      <c r="D393" s="338" t="s">
        <v>739</v>
      </c>
      <c r="E393" s="168" t="s">
        <v>737</v>
      </c>
      <c r="F393" s="322"/>
      <c r="G393" s="178">
        <v>0</v>
      </c>
      <c r="H393" s="92" t="s">
        <v>141</v>
      </c>
      <c r="I393" s="47"/>
      <c r="J393" s="440"/>
    </row>
    <row r="394" spans="1:11" ht="50.5" thickBot="1">
      <c r="A394" s="634" t="s">
        <v>107</v>
      </c>
      <c r="B394" s="591" t="s">
        <v>115</v>
      </c>
      <c r="C394" s="456" t="s">
        <v>178</v>
      </c>
      <c r="D394" s="456" t="s">
        <v>144</v>
      </c>
      <c r="E394" s="247" t="s">
        <v>523</v>
      </c>
      <c r="F394" s="296">
        <v>6000</v>
      </c>
      <c r="G394" s="170">
        <v>6000</v>
      </c>
      <c r="H394" s="221" t="s">
        <v>141</v>
      </c>
      <c r="I394" s="50"/>
      <c r="J394" s="441"/>
    </row>
    <row r="395" spans="1:11" ht="25.5" thickBot="1">
      <c r="A395" s="577"/>
      <c r="B395" s="548"/>
      <c r="C395" s="470" t="s">
        <v>145</v>
      </c>
      <c r="D395" s="470" t="s">
        <v>146</v>
      </c>
      <c r="E395" s="229" t="s">
        <v>523</v>
      </c>
      <c r="F395" s="178">
        <v>3000</v>
      </c>
      <c r="G395" s="81">
        <v>3000</v>
      </c>
      <c r="H395" s="85" t="s">
        <v>141</v>
      </c>
      <c r="I395" s="47"/>
      <c r="J395" s="440"/>
    </row>
    <row r="396" spans="1:11" ht="39" customHeight="1" thickBot="1">
      <c r="A396" s="191" t="s">
        <v>108</v>
      </c>
      <c r="B396" s="519" t="s">
        <v>36</v>
      </c>
      <c r="C396" s="118"/>
      <c r="D396" s="118"/>
      <c r="E396" s="118"/>
      <c r="F396" s="156"/>
      <c r="G396" s="157"/>
      <c r="H396" s="220"/>
      <c r="I396" s="62"/>
      <c r="J396" s="446"/>
    </row>
    <row r="397" spans="1:11" s="4" customFormat="1" ht="37.5">
      <c r="A397" s="641" t="s">
        <v>109</v>
      </c>
      <c r="B397" s="591" t="s">
        <v>37</v>
      </c>
      <c r="C397" s="298" t="s">
        <v>673</v>
      </c>
      <c r="D397" s="298" t="s">
        <v>674</v>
      </c>
      <c r="E397" s="298" t="s">
        <v>697</v>
      </c>
      <c r="F397" s="299">
        <v>18650</v>
      </c>
      <c r="G397" s="300"/>
      <c r="H397" s="300" t="s">
        <v>275</v>
      </c>
      <c r="I397" s="301" t="s">
        <v>675</v>
      </c>
      <c r="J397" s="5"/>
    </row>
    <row r="398" spans="1:11" s="4" customFormat="1" ht="88" thickBot="1">
      <c r="A398" s="642"/>
      <c r="B398" s="532"/>
      <c r="C398" s="471" t="s">
        <v>676</v>
      </c>
      <c r="D398" s="297" t="s">
        <v>677</v>
      </c>
      <c r="E398" s="265" t="s">
        <v>703</v>
      </c>
      <c r="F398" s="263">
        <v>500</v>
      </c>
      <c r="G398" s="264"/>
      <c r="H398" s="262" t="s">
        <v>141</v>
      </c>
      <c r="I398" s="275"/>
      <c r="J398" s="5"/>
    </row>
    <row r="399" spans="1:11" s="4" customFormat="1" ht="50.5" thickBot="1">
      <c r="A399" s="642"/>
      <c r="B399" s="532"/>
      <c r="C399" s="471" t="s">
        <v>678</v>
      </c>
      <c r="D399" s="297" t="s">
        <v>679</v>
      </c>
      <c r="E399" s="265" t="s">
        <v>706</v>
      </c>
      <c r="F399" s="263">
        <v>0</v>
      </c>
      <c r="G399" s="264"/>
      <c r="H399" s="262"/>
      <c r="I399" s="275" t="s">
        <v>680</v>
      </c>
      <c r="J399" s="5"/>
    </row>
    <row r="400" spans="1:11" s="4" customFormat="1" ht="38" thickBot="1">
      <c r="A400" s="642"/>
      <c r="B400" s="532"/>
      <c r="C400" s="471" t="s">
        <v>681</v>
      </c>
      <c r="D400" s="297" t="s">
        <v>682</v>
      </c>
      <c r="E400" s="265" t="s">
        <v>706</v>
      </c>
      <c r="F400" s="263">
        <v>0</v>
      </c>
      <c r="G400" s="264"/>
      <c r="H400" s="262"/>
      <c r="I400" s="275" t="s">
        <v>680</v>
      </c>
      <c r="J400" s="5"/>
    </row>
    <row r="401" spans="1:10" s="4" customFormat="1" ht="25.5" thickBot="1">
      <c r="A401" s="642"/>
      <c r="B401" s="532"/>
      <c r="C401" s="471" t="s">
        <v>683</v>
      </c>
      <c r="D401" s="297" t="s">
        <v>684</v>
      </c>
      <c r="E401" s="265" t="s">
        <v>706</v>
      </c>
      <c r="F401" s="263">
        <v>0</v>
      </c>
      <c r="G401" s="264"/>
      <c r="H401" s="262"/>
      <c r="I401" s="275" t="s">
        <v>680</v>
      </c>
      <c r="J401" s="5"/>
    </row>
    <row r="402" spans="1:10" s="4" customFormat="1" ht="38" thickBot="1">
      <c r="A402" s="642"/>
      <c r="B402" s="532"/>
      <c r="C402" s="471" t="s">
        <v>685</v>
      </c>
      <c r="D402" s="297" t="s">
        <v>686</v>
      </c>
      <c r="E402" s="265" t="s">
        <v>704</v>
      </c>
      <c r="F402" s="263">
        <v>0</v>
      </c>
      <c r="G402" s="264"/>
      <c r="H402" s="262"/>
      <c r="I402" s="275" t="s">
        <v>687</v>
      </c>
      <c r="J402" s="5"/>
    </row>
    <row r="403" spans="1:10" s="4" customFormat="1" ht="38" thickBot="1">
      <c r="A403" s="642"/>
      <c r="B403" s="532"/>
      <c r="C403" s="471" t="s">
        <v>688</v>
      </c>
      <c r="D403" s="297" t="s">
        <v>689</v>
      </c>
      <c r="E403" s="265" t="s">
        <v>703</v>
      </c>
      <c r="F403" s="263">
        <v>0</v>
      </c>
      <c r="G403" s="264"/>
      <c r="H403" s="262"/>
      <c r="I403" s="275" t="s">
        <v>690</v>
      </c>
      <c r="J403" s="5"/>
    </row>
    <row r="404" spans="1:10" s="4" customFormat="1" ht="25.5" thickBot="1">
      <c r="A404" s="642"/>
      <c r="B404" s="532"/>
      <c r="C404" s="471" t="s">
        <v>691</v>
      </c>
      <c r="D404" s="297" t="s">
        <v>692</v>
      </c>
      <c r="E404" s="265" t="s">
        <v>703</v>
      </c>
      <c r="F404" s="263">
        <v>0</v>
      </c>
      <c r="G404" s="264"/>
      <c r="H404" s="262"/>
      <c r="I404" s="275" t="s">
        <v>687</v>
      </c>
      <c r="J404" s="5"/>
    </row>
    <row r="405" spans="1:10" s="4" customFormat="1" ht="38" thickBot="1">
      <c r="A405" s="642"/>
      <c r="B405" s="532"/>
      <c r="C405" s="471" t="s">
        <v>693</v>
      </c>
      <c r="D405" s="297" t="s">
        <v>694</v>
      </c>
      <c r="E405" s="265" t="s">
        <v>705</v>
      </c>
      <c r="F405" s="263">
        <v>400</v>
      </c>
      <c r="G405" s="264"/>
      <c r="H405" s="262" t="s">
        <v>141</v>
      </c>
      <c r="I405" s="275"/>
      <c r="J405" s="5"/>
    </row>
    <row r="406" spans="1:10" s="4" customFormat="1" ht="38" thickBot="1">
      <c r="A406" s="643"/>
      <c r="B406" s="533"/>
      <c r="C406" s="277" t="s">
        <v>695</v>
      </c>
      <c r="D406" s="323" t="s">
        <v>696</v>
      </c>
      <c r="E406" s="277" t="s">
        <v>706</v>
      </c>
      <c r="F406" s="278">
        <v>100</v>
      </c>
      <c r="G406" s="324"/>
      <c r="H406" s="325" t="s">
        <v>141</v>
      </c>
      <c r="I406" s="279"/>
      <c r="J406" s="5"/>
    </row>
    <row r="407" spans="1:10" ht="37.5">
      <c r="A407" s="551" t="s">
        <v>110</v>
      </c>
      <c r="B407" s="531" t="s">
        <v>38</v>
      </c>
      <c r="C407" s="465" t="s">
        <v>147</v>
      </c>
      <c r="D407" s="468" t="s">
        <v>148</v>
      </c>
      <c r="E407" s="246" t="s">
        <v>523</v>
      </c>
      <c r="F407" s="179">
        <v>72000</v>
      </c>
      <c r="G407" s="159">
        <v>72000</v>
      </c>
      <c r="H407" s="189" t="s">
        <v>141</v>
      </c>
      <c r="I407" s="52"/>
      <c r="J407" s="362"/>
    </row>
    <row r="408" spans="1:10" ht="37.5">
      <c r="A408" s="552"/>
      <c r="B408" s="532"/>
      <c r="C408" s="463" t="s">
        <v>175</v>
      </c>
      <c r="D408" s="463" t="s">
        <v>149</v>
      </c>
      <c r="E408" s="241" t="s">
        <v>523</v>
      </c>
      <c r="F408" s="180">
        <v>15000</v>
      </c>
      <c r="G408" s="33">
        <v>15000</v>
      </c>
      <c r="H408" s="37" t="s">
        <v>141</v>
      </c>
      <c r="I408" s="14"/>
      <c r="J408" s="363"/>
    </row>
    <row r="409" spans="1:10" ht="100">
      <c r="A409" s="552"/>
      <c r="B409" s="532"/>
      <c r="C409" s="463" t="s">
        <v>179</v>
      </c>
      <c r="D409" s="463" t="s">
        <v>176</v>
      </c>
      <c r="E409" s="241" t="s">
        <v>523</v>
      </c>
      <c r="F409" s="180">
        <v>0</v>
      </c>
      <c r="G409" s="33">
        <v>0</v>
      </c>
      <c r="H409" s="172" t="s">
        <v>140</v>
      </c>
      <c r="I409" s="14"/>
      <c r="J409" s="363"/>
    </row>
    <row r="410" spans="1:10" ht="38.5">
      <c r="A410" s="552"/>
      <c r="B410" s="532"/>
      <c r="C410" s="463" t="s">
        <v>150</v>
      </c>
      <c r="D410" s="463" t="s">
        <v>151</v>
      </c>
      <c r="E410" s="241" t="s">
        <v>523</v>
      </c>
      <c r="F410" s="180">
        <v>0</v>
      </c>
      <c r="G410" s="33">
        <v>0</v>
      </c>
      <c r="H410" s="32" t="s">
        <v>152</v>
      </c>
      <c r="I410" s="14"/>
      <c r="J410" s="363"/>
    </row>
    <row r="411" spans="1:10" ht="37.5">
      <c r="A411" s="552"/>
      <c r="B411" s="532"/>
      <c r="C411" s="463" t="s">
        <v>180</v>
      </c>
      <c r="D411" s="463" t="s">
        <v>153</v>
      </c>
      <c r="E411" s="240" t="s">
        <v>525</v>
      </c>
      <c r="F411" s="180">
        <v>30000</v>
      </c>
      <c r="G411" s="33">
        <v>30000</v>
      </c>
      <c r="H411" s="172" t="s">
        <v>141</v>
      </c>
      <c r="I411" s="14"/>
      <c r="J411" s="363"/>
    </row>
    <row r="412" spans="1:10" ht="62.5">
      <c r="A412" s="552"/>
      <c r="B412" s="532"/>
      <c r="C412" s="463" t="s">
        <v>155</v>
      </c>
      <c r="D412" s="463" t="s">
        <v>154</v>
      </c>
      <c r="E412" s="240" t="s">
        <v>525</v>
      </c>
      <c r="F412" s="180">
        <v>30000</v>
      </c>
      <c r="G412" s="33">
        <v>30000</v>
      </c>
      <c r="H412" s="172" t="s">
        <v>141</v>
      </c>
      <c r="I412" s="14"/>
      <c r="J412" s="363"/>
    </row>
    <row r="413" spans="1:10" ht="25">
      <c r="A413" s="552"/>
      <c r="B413" s="532"/>
      <c r="C413" s="538" t="s">
        <v>159</v>
      </c>
      <c r="D413" s="463" t="s">
        <v>156</v>
      </c>
      <c r="E413" s="240" t="s">
        <v>525</v>
      </c>
      <c r="F413" s="180">
        <v>4000</v>
      </c>
      <c r="G413" s="33">
        <v>4000</v>
      </c>
      <c r="H413" s="172" t="s">
        <v>141</v>
      </c>
      <c r="I413" s="14"/>
      <c r="J413" s="363"/>
    </row>
    <row r="414" spans="1:10">
      <c r="A414" s="552"/>
      <c r="B414" s="532"/>
      <c r="C414" s="538"/>
      <c r="D414" s="463" t="s">
        <v>157</v>
      </c>
      <c r="E414" s="240" t="s">
        <v>525</v>
      </c>
      <c r="F414" s="180">
        <v>15000</v>
      </c>
      <c r="G414" s="33">
        <v>15000</v>
      </c>
      <c r="H414" s="172" t="s">
        <v>141</v>
      </c>
      <c r="I414" s="14"/>
      <c r="J414" s="363"/>
    </row>
    <row r="415" spans="1:10">
      <c r="A415" s="552"/>
      <c r="B415" s="532"/>
      <c r="C415" s="538"/>
      <c r="D415" s="463" t="s">
        <v>158</v>
      </c>
      <c r="E415" s="240" t="s">
        <v>525</v>
      </c>
      <c r="F415" s="180">
        <v>4840</v>
      </c>
      <c r="G415" s="33">
        <v>4840</v>
      </c>
      <c r="H415" s="172" t="s">
        <v>141</v>
      </c>
      <c r="I415" s="14"/>
      <c r="J415" s="363"/>
    </row>
    <row r="416" spans="1:10" ht="87.5">
      <c r="A416" s="552"/>
      <c r="B416" s="532"/>
      <c r="C416" s="463" t="s">
        <v>161</v>
      </c>
      <c r="D416" s="463" t="s">
        <v>160</v>
      </c>
      <c r="E416" s="240" t="s">
        <v>525</v>
      </c>
      <c r="F416" s="180">
        <v>20000</v>
      </c>
      <c r="G416" s="33">
        <v>20000</v>
      </c>
      <c r="H416" s="172" t="s">
        <v>141</v>
      </c>
      <c r="I416" s="14"/>
      <c r="J416" s="363"/>
    </row>
    <row r="417" spans="1:10" ht="187.5">
      <c r="A417" s="552"/>
      <c r="B417" s="532"/>
      <c r="C417" s="463" t="s">
        <v>162</v>
      </c>
      <c r="D417" s="463" t="s">
        <v>153</v>
      </c>
      <c r="E417" s="240" t="s">
        <v>525</v>
      </c>
      <c r="F417" s="180">
        <v>55000</v>
      </c>
      <c r="G417" s="33">
        <v>55000</v>
      </c>
      <c r="H417" s="172" t="s">
        <v>141</v>
      </c>
      <c r="I417" s="14"/>
      <c r="J417" s="363"/>
    </row>
    <row r="418" spans="1:10">
      <c r="A418" s="552"/>
      <c r="B418" s="532"/>
      <c r="C418" s="463" t="s">
        <v>164</v>
      </c>
      <c r="D418" s="463" t="s">
        <v>163</v>
      </c>
      <c r="E418" s="240" t="s">
        <v>525</v>
      </c>
      <c r="F418" s="180">
        <v>10000</v>
      </c>
      <c r="G418" s="33">
        <v>10000</v>
      </c>
      <c r="H418" s="172" t="s">
        <v>141</v>
      </c>
      <c r="I418" s="14"/>
      <c r="J418" s="363"/>
    </row>
    <row r="419" spans="1:10" ht="37.5">
      <c r="A419" s="552"/>
      <c r="B419" s="532"/>
      <c r="C419" s="185" t="s">
        <v>167</v>
      </c>
      <c r="D419" s="185" t="s">
        <v>168</v>
      </c>
      <c r="E419" s="240" t="s">
        <v>525</v>
      </c>
      <c r="F419" s="186">
        <v>5000</v>
      </c>
      <c r="G419" s="187">
        <v>35000</v>
      </c>
      <c r="H419" s="190" t="s">
        <v>141</v>
      </c>
      <c r="I419" s="14"/>
      <c r="J419" s="363"/>
    </row>
    <row r="420" spans="1:10" s="4" customFormat="1">
      <c r="A420" s="552"/>
      <c r="B420" s="532"/>
      <c r="C420" s="185"/>
      <c r="D420" s="185"/>
      <c r="E420" s="185"/>
      <c r="F420" s="186">
        <v>35000</v>
      </c>
      <c r="G420" s="187"/>
      <c r="H420" s="190"/>
      <c r="I420" s="14"/>
      <c r="J420" s="363"/>
    </row>
    <row r="421" spans="1:10" ht="25">
      <c r="A421" s="552"/>
      <c r="B421" s="532"/>
      <c r="C421" s="463" t="s">
        <v>165</v>
      </c>
      <c r="D421" s="463" t="s">
        <v>166</v>
      </c>
      <c r="E421" s="240" t="s">
        <v>525</v>
      </c>
      <c r="F421" s="180">
        <v>10000</v>
      </c>
      <c r="G421" s="33">
        <v>10000</v>
      </c>
      <c r="H421" s="172" t="s">
        <v>141</v>
      </c>
      <c r="I421" s="14"/>
      <c r="J421" s="363"/>
    </row>
    <row r="422" spans="1:10">
      <c r="A422" s="552"/>
      <c r="B422" s="532"/>
      <c r="C422" s="463" t="s">
        <v>169</v>
      </c>
      <c r="D422" s="463" t="s">
        <v>170</v>
      </c>
      <c r="E422" s="240" t="s">
        <v>525</v>
      </c>
      <c r="F422" s="180">
        <v>7807.44</v>
      </c>
      <c r="G422" s="33">
        <v>7807.44</v>
      </c>
      <c r="H422" s="172" t="s">
        <v>141</v>
      </c>
      <c r="I422" s="14"/>
      <c r="J422" s="363"/>
    </row>
    <row r="423" spans="1:10" ht="75">
      <c r="A423" s="552"/>
      <c r="B423" s="532"/>
      <c r="C423" s="463" t="s">
        <v>173</v>
      </c>
      <c r="D423" s="463" t="s">
        <v>171</v>
      </c>
      <c r="E423" s="240" t="s">
        <v>525</v>
      </c>
      <c r="F423" s="180">
        <v>30000</v>
      </c>
      <c r="G423" s="33">
        <v>30000</v>
      </c>
      <c r="H423" s="172" t="s">
        <v>172</v>
      </c>
      <c r="I423" s="14"/>
      <c r="J423" s="363"/>
    </row>
    <row r="424" spans="1:10" s="4" customFormat="1" ht="50">
      <c r="A424" s="552"/>
      <c r="B424" s="532"/>
      <c r="C424" s="457" t="s">
        <v>304</v>
      </c>
      <c r="D424" s="457" t="s">
        <v>305</v>
      </c>
      <c r="E424" s="241" t="s">
        <v>522</v>
      </c>
      <c r="F424" s="13">
        <v>0</v>
      </c>
      <c r="G424" s="33">
        <v>0</v>
      </c>
      <c r="H424" s="37" t="s">
        <v>140</v>
      </c>
      <c r="I424" s="14"/>
      <c r="J424" s="363"/>
    </row>
    <row r="425" spans="1:10" s="4" customFormat="1">
      <c r="A425" s="553"/>
      <c r="B425" s="533"/>
      <c r="C425" s="507" t="s">
        <v>740</v>
      </c>
      <c r="D425" s="507" t="s">
        <v>148</v>
      </c>
      <c r="E425" s="327" t="s">
        <v>737</v>
      </c>
      <c r="F425" s="327"/>
      <c r="G425" s="328">
        <v>484</v>
      </c>
      <c r="H425" s="86" t="s">
        <v>141</v>
      </c>
      <c r="I425" s="48"/>
      <c r="J425" s="445"/>
    </row>
    <row r="426" spans="1:10" s="4" customFormat="1" ht="29">
      <c r="A426" s="554" t="s">
        <v>111</v>
      </c>
      <c r="B426" s="557" t="s">
        <v>39</v>
      </c>
      <c r="C426" s="331" t="s">
        <v>233</v>
      </c>
      <c r="D426" s="331" t="s">
        <v>234</v>
      </c>
      <c r="E426" s="331" t="s">
        <v>235</v>
      </c>
      <c r="F426" s="158"/>
      <c r="G426" s="332"/>
      <c r="H426" s="82"/>
      <c r="I426" s="52"/>
      <c r="J426" s="333" t="s">
        <v>236</v>
      </c>
    </row>
    <row r="427" spans="1:10" s="4" customFormat="1">
      <c r="A427" s="555"/>
      <c r="B427" s="558"/>
      <c r="C427" s="457" t="s">
        <v>370</v>
      </c>
      <c r="D427" s="457" t="s">
        <v>370</v>
      </c>
      <c r="E427" s="241" t="s">
        <v>526</v>
      </c>
      <c r="F427" s="188">
        <v>30000</v>
      </c>
      <c r="G427" s="188">
        <v>30000</v>
      </c>
      <c r="H427" s="37" t="s">
        <v>141</v>
      </c>
      <c r="I427" s="14"/>
      <c r="J427" s="363"/>
    </row>
    <row r="428" spans="1:10" s="4" customFormat="1">
      <c r="A428" s="555"/>
      <c r="B428" s="558"/>
      <c r="C428" s="457" t="s">
        <v>371</v>
      </c>
      <c r="D428" s="457" t="s">
        <v>371</v>
      </c>
      <c r="E428" s="241" t="s">
        <v>526</v>
      </c>
      <c r="F428" s="188">
        <v>40000</v>
      </c>
      <c r="G428" s="188">
        <v>40000</v>
      </c>
      <c r="H428" s="37" t="s">
        <v>141</v>
      </c>
      <c r="I428" s="14"/>
      <c r="J428" s="363"/>
    </row>
    <row r="429" spans="1:10" s="4" customFormat="1">
      <c r="A429" s="555"/>
      <c r="B429" s="558"/>
      <c r="C429" s="457" t="s">
        <v>372</v>
      </c>
      <c r="D429" s="457" t="s">
        <v>372</v>
      </c>
      <c r="E429" s="241" t="s">
        <v>526</v>
      </c>
      <c r="F429" s="188">
        <v>32000</v>
      </c>
      <c r="G429" s="188">
        <v>32000</v>
      </c>
      <c r="H429" s="37" t="s">
        <v>141</v>
      </c>
      <c r="I429" s="14"/>
      <c r="J429" s="363"/>
    </row>
    <row r="430" spans="1:10" s="4" customFormat="1">
      <c r="A430" s="555"/>
      <c r="B430" s="558"/>
      <c r="C430" s="457" t="s">
        <v>373</v>
      </c>
      <c r="D430" s="457" t="s">
        <v>373</v>
      </c>
      <c r="E430" s="241" t="s">
        <v>526</v>
      </c>
      <c r="F430" s="188">
        <v>12000</v>
      </c>
      <c r="G430" s="188">
        <v>12000</v>
      </c>
      <c r="H430" s="37" t="s">
        <v>141</v>
      </c>
      <c r="I430" s="14"/>
      <c r="J430" s="363"/>
    </row>
    <row r="431" spans="1:10" s="4" customFormat="1">
      <c r="A431" s="555"/>
      <c r="B431" s="558"/>
      <c r="C431" s="457" t="s">
        <v>374</v>
      </c>
      <c r="D431" s="457" t="s">
        <v>374</v>
      </c>
      <c r="E431" s="241" t="s">
        <v>526</v>
      </c>
      <c r="F431" s="188">
        <v>13000</v>
      </c>
      <c r="G431" s="188">
        <v>13000</v>
      </c>
      <c r="H431" s="37" t="s">
        <v>141</v>
      </c>
      <c r="I431" s="14"/>
      <c r="J431" s="363"/>
    </row>
    <row r="432" spans="1:10" s="4" customFormat="1">
      <c r="A432" s="555"/>
      <c r="B432" s="558"/>
      <c r="C432" s="457" t="s">
        <v>375</v>
      </c>
      <c r="D432" s="457" t="s">
        <v>375</v>
      </c>
      <c r="E432" s="241" t="s">
        <v>526</v>
      </c>
      <c r="F432" s="188">
        <v>51400</v>
      </c>
      <c r="G432" s="188">
        <v>51400</v>
      </c>
      <c r="H432" s="37" t="s">
        <v>141</v>
      </c>
      <c r="I432" s="14"/>
      <c r="J432" s="363"/>
    </row>
    <row r="433" spans="1:10" s="4" customFormat="1" ht="25">
      <c r="A433" s="555"/>
      <c r="B433" s="558"/>
      <c r="C433" s="329" t="s">
        <v>741</v>
      </c>
      <c r="D433" s="513"/>
      <c r="E433" s="14"/>
      <c r="F433" s="14"/>
      <c r="G433" s="326">
        <v>4000</v>
      </c>
      <c r="H433" s="23" t="s">
        <v>141</v>
      </c>
      <c r="I433" s="330"/>
      <c r="J433" s="363"/>
    </row>
    <row r="434" spans="1:10" s="4" customFormat="1" ht="25">
      <c r="A434" s="556"/>
      <c r="B434" s="559"/>
      <c r="C434" s="334" t="s">
        <v>742</v>
      </c>
      <c r="D434" s="502" t="s">
        <v>743</v>
      </c>
      <c r="E434" s="48"/>
      <c r="F434" s="48"/>
      <c r="G434" s="335">
        <v>21500</v>
      </c>
      <c r="H434" s="315" t="s">
        <v>141</v>
      </c>
      <c r="I434" s="336"/>
      <c r="J434" s="445"/>
    </row>
    <row r="435" spans="1:10" s="6" customFormat="1" ht="50">
      <c r="A435" s="551" t="s">
        <v>112</v>
      </c>
      <c r="B435" s="531" t="s">
        <v>40</v>
      </c>
      <c r="C435" s="625" t="s">
        <v>237</v>
      </c>
      <c r="D435" s="454" t="s">
        <v>238</v>
      </c>
      <c r="E435" s="248" t="s">
        <v>527</v>
      </c>
      <c r="F435" s="90"/>
      <c r="G435" s="91"/>
      <c r="H435" s="222"/>
      <c r="I435" s="625" t="s">
        <v>239</v>
      </c>
      <c r="J435" s="362"/>
    </row>
    <row r="436" spans="1:10" s="6" customFormat="1" ht="37.5">
      <c r="A436" s="552"/>
      <c r="B436" s="532"/>
      <c r="C436" s="601"/>
      <c r="D436" s="455" t="s">
        <v>240</v>
      </c>
      <c r="E436" s="239" t="s">
        <v>527</v>
      </c>
      <c r="F436" s="38"/>
      <c r="G436" s="39"/>
      <c r="H436" s="223"/>
      <c r="I436" s="601"/>
      <c r="J436" s="363"/>
    </row>
    <row r="437" spans="1:10" s="6" customFormat="1" ht="25">
      <c r="A437" s="552"/>
      <c r="B437" s="532"/>
      <c r="C437" s="601"/>
      <c r="D437" s="455" t="s">
        <v>241</v>
      </c>
      <c r="E437" s="239" t="s">
        <v>527</v>
      </c>
      <c r="F437" s="38"/>
      <c r="G437" s="39"/>
      <c r="H437" s="223"/>
      <c r="I437" s="601"/>
      <c r="J437" s="363"/>
    </row>
    <row r="438" spans="1:10" s="6" customFormat="1" ht="25">
      <c r="A438" s="552"/>
      <c r="B438" s="532"/>
      <c r="C438" s="601"/>
      <c r="D438" s="455" t="s">
        <v>242</v>
      </c>
      <c r="E438" s="239" t="s">
        <v>527</v>
      </c>
      <c r="F438" s="38"/>
      <c r="G438" s="39"/>
      <c r="H438" s="223"/>
      <c r="I438" s="601"/>
      <c r="J438" s="363"/>
    </row>
    <row r="439" spans="1:10" s="6" customFormat="1" ht="25">
      <c r="A439" s="552"/>
      <c r="B439" s="532"/>
      <c r="C439" s="601"/>
      <c r="D439" s="455" t="s">
        <v>243</v>
      </c>
      <c r="E439" s="239" t="s">
        <v>527</v>
      </c>
      <c r="F439" s="38">
        <v>7000</v>
      </c>
      <c r="G439" s="39">
        <v>7000</v>
      </c>
      <c r="H439" s="223" t="s">
        <v>172</v>
      </c>
      <c r="I439" s="601"/>
      <c r="J439" s="363"/>
    </row>
    <row r="440" spans="1:10" s="6" customFormat="1" ht="25">
      <c r="A440" s="552"/>
      <c r="B440" s="532"/>
      <c r="C440" s="601"/>
      <c r="D440" s="455" t="s">
        <v>244</v>
      </c>
      <c r="E440" s="239" t="s">
        <v>527</v>
      </c>
      <c r="F440" s="38">
        <v>100</v>
      </c>
      <c r="G440" s="39">
        <v>100</v>
      </c>
      <c r="H440" s="223" t="s">
        <v>172</v>
      </c>
      <c r="I440" s="601"/>
      <c r="J440" s="363"/>
    </row>
    <row r="441" spans="1:10" s="6" customFormat="1" ht="37.5">
      <c r="A441" s="552"/>
      <c r="B441" s="532"/>
      <c r="C441" s="601"/>
      <c r="D441" s="455" t="s">
        <v>245</v>
      </c>
      <c r="E441" s="239" t="s">
        <v>527</v>
      </c>
      <c r="F441" s="38"/>
      <c r="G441" s="39"/>
      <c r="H441" s="223"/>
      <c r="I441" s="601"/>
      <c r="J441" s="363"/>
    </row>
    <row r="442" spans="1:10" s="6" customFormat="1" ht="25">
      <c r="A442" s="552"/>
      <c r="B442" s="532"/>
      <c r="C442" s="601"/>
      <c r="D442" s="455" t="s">
        <v>246</v>
      </c>
      <c r="E442" s="239" t="s">
        <v>527</v>
      </c>
      <c r="F442" s="38"/>
      <c r="G442" s="39"/>
      <c r="H442" s="223"/>
      <c r="I442" s="601"/>
      <c r="J442" s="363"/>
    </row>
    <row r="443" spans="1:10" s="6" customFormat="1" ht="25">
      <c r="A443" s="552"/>
      <c r="B443" s="532"/>
      <c r="C443" s="601" t="s">
        <v>247</v>
      </c>
      <c r="D443" s="455" t="s">
        <v>267</v>
      </c>
      <c r="E443" s="239" t="s">
        <v>527</v>
      </c>
      <c r="F443" s="38"/>
      <c r="G443" s="39"/>
      <c r="H443" s="223"/>
      <c r="I443" s="601"/>
      <c r="J443" s="363"/>
    </row>
    <row r="444" spans="1:10" s="6" customFormat="1">
      <c r="A444" s="552"/>
      <c r="B444" s="532"/>
      <c r="C444" s="601"/>
      <c r="D444" s="455" t="s">
        <v>248</v>
      </c>
      <c r="E444" s="239" t="s">
        <v>527</v>
      </c>
      <c r="F444" s="38">
        <v>1000</v>
      </c>
      <c r="G444" s="39">
        <v>1000</v>
      </c>
      <c r="H444" s="223">
        <v>6060605</v>
      </c>
      <c r="I444" s="601"/>
      <c r="J444" s="363"/>
    </row>
    <row r="445" spans="1:10" s="6" customFormat="1" ht="25">
      <c r="A445" s="552"/>
      <c r="B445" s="532"/>
      <c r="C445" s="601"/>
      <c r="D445" s="455" t="s">
        <v>249</v>
      </c>
      <c r="E445" s="239" t="s">
        <v>527</v>
      </c>
      <c r="F445" s="38"/>
      <c r="G445" s="39"/>
      <c r="H445" s="223"/>
      <c r="I445" s="601"/>
      <c r="J445" s="363"/>
    </row>
    <row r="446" spans="1:10" s="6" customFormat="1" ht="25">
      <c r="A446" s="552"/>
      <c r="B446" s="532"/>
      <c r="C446" s="601"/>
      <c r="D446" s="455" t="s">
        <v>250</v>
      </c>
      <c r="E446" s="239" t="s">
        <v>527</v>
      </c>
      <c r="F446" s="38">
        <v>1000</v>
      </c>
      <c r="G446" s="39">
        <v>1000</v>
      </c>
      <c r="H446" s="223">
        <v>6060605</v>
      </c>
      <c r="I446" s="601"/>
      <c r="J446" s="363"/>
    </row>
    <row r="447" spans="1:10" s="6" customFormat="1">
      <c r="A447" s="552"/>
      <c r="B447" s="532"/>
      <c r="C447" s="601"/>
      <c r="D447" s="455" t="s">
        <v>251</v>
      </c>
      <c r="E447" s="239" t="s">
        <v>527</v>
      </c>
      <c r="F447" s="38"/>
      <c r="G447" s="39"/>
      <c r="H447" s="223"/>
      <c r="I447" s="601"/>
      <c r="J447" s="363"/>
    </row>
    <row r="448" spans="1:10" s="6" customFormat="1" ht="37.5">
      <c r="A448" s="552"/>
      <c r="B448" s="532"/>
      <c r="C448" s="601" t="s">
        <v>252</v>
      </c>
      <c r="D448" s="455" t="s">
        <v>268</v>
      </c>
      <c r="E448" s="239" t="s">
        <v>527</v>
      </c>
      <c r="F448" s="38"/>
      <c r="G448" s="39"/>
      <c r="H448" s="223"/>
      <c r="I448" s="601"/>
      <c r="J448" s="363"/>
    </row>
    <row r="449" spans="1:10" s="6" customFormat="1" ht="37.5">
      <c r="A449" s="552"/>
      <c r="B449" s="532"/>
      <c r="C449" s="601"/>
      <c r="D449" s="455" t="s">
        <v>253</v>
      </c>
      <c r="E449" s="239" t="s">
        <v>527</v>
      </c>
      <c r="F449" s="38"/>
      <c r="G449" s="39"/>
      <c r="H449" s="223"/>
      <c r="I449" s="601"/>
      <c r="J449" s="363"/>
    </row>
    <row r="450" spans="1:10" s="6" customFormat="1" ht="37.5">
      <c r="A450" s="552"/>
      <c r="B450" s="532"/>
      <c r="C450" s="601"/>
      <c r="D450" s="455" t="s">
        <v>254</v>
      </c>
      <c r="E450" s="239" t="s">
        <v>527</v>
      </c>
      <c r="F450" s="38"/>
      <c r="G450" s="39"/>
      <c r="H450" s="223"/>
      <c r="I450" s="601"/>
      <c r="J450" s="363"/>
    </row>
    <row r="451" spans="1:10" s="6" customFormat="1" ht="37.5">
      <c r="A451" s="552"/>
      <c r="B451" s="532"/>
      <c r="C451" s="601"/>
      <c r="D451" s="455" t="s">
        <v>255</v>
      </c>
      <c r="E451" s="239" t="s">
        <v>527</v>
      </c>
      <c r="F451" s="38"/>
      <c r="G451" s="39"/>
      <c r="H451" s="223"/>
      <c r="I451" s="601"/>
      <c r="J451" s="363"/>
    </row>
    <row r="452" spans="1:10" s="6" customFormat="1" ht="37.5">
      <c r="A452" s="552"/>
      <c r="B452" s="532"/>
      <c r="C452" s="601"/>
      <c r="D452" s="455" t="s">
        <v>256</v>
      </c>
      <c r="E452" s="239" t="s">
        <v>527</v>
      </c>
      <c r="F452" s="38"/>
      <c r="G452" s="39"/>
      <c r="H452" s="223"/>
      <c r="I452" s="601"/>
      <c r="J452" s="363"/>
    </row>
    <row r="453" spans="1:10" s="6" customFormat="1" ht="37.5">
      <c r="A453" s="552"/>
      <c r="B453" s="532"/>
      <c r="C453" s="601" t="s">
        <v>257</v>
      </c>
      <c r="D453" s="455" t="s">
        <v>269</v>
      </c>
      <c r="E453" s="239" t="s">
        <v>527</v>
      </c>
      <c r="F453" s="38" t="s">
        <v>258</v>
      </c>
      <c r="G453" s="231" t="s">
        <v>528</v>
      </c>
      <c r="H453" s="223" t="s">
        <v>141</v>
      </c>
      <c r="I453" s="601"/>
      <c r="J453" s="363"/>
    </row>
    <row r="454" spans="1:10" s="6" customFormat="1" ht="25">
      <c r="A454" s="552"/>
      <c r="B454" s="532"/>
      <c r="C454" s="601"/>
      <c r="D454" s="455" t="s">
        <v>259</v>
      </c>
      <c r="E454" s="239" t="s">
        <v>527</v>
      </c>
      <c r="F454" s="38"/>
      <c r="G454" s="39"/>
      <c r="H454" s="223"/>
      <c r="I454" s="601"/>
      <c r="J454" s="363"/>
    </row>
    <row r="455" spans="1:10" s="6" customFormat="1" ht="25">
      <c r="A455" s="552"/>
      <c r="B455" s="532"/>
      <c r="C455" s="601"/>
      <c r="D455" s="455" t="s">
        <v>260</v>
      </c>
      <c r="E455" s="239" t="s">
        <v>527</v>
      </c>
      <c r="F455" s="38"/>
      <c r="G455" s="39"/>
      <c r="H455" s="223"/>
      <c r="I455" s="601"/>
      <c r="J455" s="363"/>
    </row>
    <row r="456" spans="1:10" s="6" customFormat="1" ht="25">
      <c r="A456" s="552"/>
      <c r="B456" s="532"/>
      <c r="C456" s="601"/>
      <c r="D456" s="455" t="s">
        <v>261</v>
      </c>
      <c r="E456" s="239" t="s">
        <v>527</v>
      </c>
      <c r="F456" s="38"/>
      <c r="G456" s="39"/>
      <c r="H456" s="223"/>
      <c r="I456" s="601"/>
      <c r="J456" s="363"/>
    </row>
    <row r="457" spans="1:10" s="6" customFormat="1" ht="25">
      <c r="A457" s="552"/>
      <c r="B457" s="532"/>
      <c r="C457" s="601"/>
      <c r="D457" s="460" t="s">
        <v>262</v>
      </c>
      <c r="E457" s="239" t="s">
        <v>527</v>
      </c>
      <c r="F457" s="14"/>
      <c r="G457" s="15"/>
      <c r="H457" s="36"/>
      <c r="I457" s="601"/>
      <c r="J457" s="363"/>
    </row>
    <row r="458" spans="1:10" s="6" customFormat="1" ht="37.5">
      <c r="A458" s="552"/>
      <c r="B458" s="532"/>
      <c r="C458" s="601" t="s">
        <v>263</v>
      </c>
      <c r="D458" s="455" t="s">
        <v>270</v>
      </c>
      <c r="E458" s="239" t="s">
        <v>527</v>
      </c>
      <c r="F458" s="40">
        <v>20000</v>
      </c>
      <c r="G458" s="21">
        <v>20000</v>
      </c>
      <c r="H458" s="224" t="s">
        <v>264</v>
      </c>
      <c r="I458" s="601"/>
      <c r="J458" s="363"/>
    </row>
    <row r="459" spans="1:10" s="6" customFormat="1" ht="25">
      <c r="A459" s="552"/>
      <c r="B459" s="532"/>
      <c r="C459" s="601"/>
      <c r="D459" s="455" t="s">
        <v>265</v>
      </c>
      <c r="E459" s="239" t="s">
        <v>527</v>
      </c>
      <c r="F459" s="27">
        <v>30000</v>
      </c>
      <c r="G459" s="15">
        <v>30000</v>
      </c>
      <c r="H459" s="36">
        <v>6060603</v>
      </c>
      <c r="I459" s="601"/>
      <c r="J459" s="363"/>
    </row>
    <row r="460" spans="1:10" s="6" customFormat="1" ht="25">
      <c r="A460" s="552"/>
      <c r="B460" s="532"/>
      <c r="C460" s="601"/>
      <c r="D460" s="460" t="s">
        <v>266</v>
      </c>
      <c r="E460" s="239" t="s">
        <v>527</v>
      </c>
      <c r="F460" s="27">
        <v>24000</v>
      </c>
      <c r="G460" s="15">
        <v>24000</v>
      </c>
      <c r="H460" s="36">
        <v>6060604</v>
      </c>
      <c r="I460" s="601"/>
      <c r="J460" s="363"/>
    </row>
    <row r="461" spans="1:10" s="4" customFormat="1" ht="25">
      <c r="A461" s="552"/>
      <c r="B461" s="532"/>
      <c r="C461" s="541" t="s">
        <v>376</v>
      </c>
      <c r="D461" s="455" t="s">
        <v>377</v>
      </c>
      <c r="E461" s="239" t="s">
        <v>235</v>
      </c>
      <c r="F461" s="41">
        <v>41500</v>
      </c>
      <c r="G461" s="41">
        <v>41500</v>
      </c>
      <c r="H461" s="37" t="s">
        <v>141</v>
      </c>
      <c r="I461" s="14"/>
      <c r="J461" s="363"/>
    </row>
    <row r="462" spans="1:10" s="4" customFormat="1" ht="25">
      <c r="A462" s="552"/>
      <c r="B462" s="532"/>
      <c r="C462" s="541"/>
      <c r="D462" s="455" t="s">
        <v>378</v>
      </c>
      <c r="E462" s="239" t="s">
        <v>235</v>
      </c>
      <c r="F462" s="41">
        <v>25000</v>
      </c>
      <c r="G462" s="41">
        <v>25000</v>
      </c>
      <c r="H462" s="37" t="s">
        <v>141</v>
      </c>
      <c r="I462" s="14"/>
      <c r="J462" s="363"/>
    </row>
    <row r="463" spans="1:10" s="4" customFormat="1" ht="25">
      <c r="A463" s="552"/>
      <c r="B463" s="532"/>
      <c r="C463" s="541"/>
      <c r="D463" s="455" t="s">
        <v>379</v>
      </c>
      <c r="E463" s="239" t="s">
        <v>235</v>
      </c>
      <c r="F463" s="41">
        <v>19000</v>
      </c>
      <c r="G463" s="41">
        <v>19000</v>
      </c>
      <c r="H463" s="37" t="s">
        <v>141</v>
      </c>
      <c r="I463" s="14"/>
      <c r="J463" s="363"/>
    </row>
    <row r="464" spans="1:10" s="4" customFormat="1" ht="25">
      <c r="A464" s="552"/>
      <c r="B464" s="532"/>
      <c r="C464" s="541"/>
      <c r="D464" s="455" t="s">
        <v>380</v>
      </c>
      <c r="E464" s="239" t="s">
        <v>235</v>
      </c>
      <c r="F464" s="41">
        <v>1200</v>
      </c>
      <c r="G464" s="41">
        <v>1200</v>
      </c>
      <c r="H464" s="37" t="s">
        <v>141</v>
      </c>
      <c r="I464" s="14"/>
      <c r="J464" s="363"/>
    </row>
    <row r="465" spans="1:11" s="4" customFormat="1" ht="25">
      <c r="A465" s="552"/>
      <c r="B465" s="532"/>
      <c r="C465" s="541"/>
      <c r="D465" s="455" t="s">
        <v>381</v>
      </c>
      <c r="E465" s="239" t="s">
        <v>235</v>
      </c>
      <c r="F465" s="41">
        <v>3000</v>
      </c>
      <c r="G465" s="41">
        <v>3000</v>
      </c>
      <c r="H465" s="37" t="s">
        <v>141</v>
      </c>
      <c r="I465" s="14"/>
      <c r="J465" s="363"/>
    </row>
    <row r="466" spans="1:11" s="4" customFormat="1" ht="25">
      <c r="A466" s="552"/>
      <c r="B466" s="532"/>
      <c r="C466" s="541"/>
      <c r="D466" s="124" t="s">
        <v>382</v>
      </c>
      <c r="E466" s="239" t="s">
        <v>235</v>
      </c>
      <c r="F466" s="42">
        <v>2400</v>
      </c>
      <c r="G466" s="42">
        <v>2400</v>
      </c>
      <c r="H466" s="43" t="s">
        <v>141</v>
      </c>
      <c r="I466" s="14"/>
      <c r="J466" s="363"/>
    </row>
    <row r="467" spans="1:11" s="4" customFormat="1" ht="25">
      <c r="A467" s="552"/>
      <c r="B467" s="532"/>
      <c r="C467" s="541"/>
      <c r="D467" s="124" t="s">
        <v>383</v>
      </c>
      <c r="E467" s="239" t="s">
        <v>235</v>
      </c>
      <c r="F467" s="42">
        <v>13000</v>
      </c>
      <c r="G467" s="42">
        <v>13000</v>
      </c>
      <c r="H467" s="43" t="s">
        <v>141</v>
      </c>
      <c r="I467" s="14"/>
      <c r="J467" s="363"/>
    </row>
    <row r="468" spans="1:11" s="4" customFormat="1" ht="25">
      <c r="A468" s="552"/>
      <c r="B468" s="532"/>
      <c r="C468" s="541"/>
      <c r="D468" s="455" t="s">
        <v>384</v>
      </c>
      <c r="E468" s="239" t="s">
        <v>235</v>
      </c>
      <c r="F468" s="41">
        <v>35000</v>
      </c>
      <c r="G468" s="41">
        <v>35000</v>
      </c>
      <c r="H468" s="37" t="s">
        <v>141</v>
      </c>
      <c r="I468" s="14"/>
      <c r="J468" s="363"/>
    </row>
    <row r="469" spans="1:11" s="4" customFormat="1" ht="25">
      <c r="A469" s="552"/>
      <c r="B469" s="532"/>
      <c r="C469" s="541"/>
      <c r="D469" s="455" t="s">
        <v>385</v>
      </c>
      <c r="E469" s="239" t="s">
        <v>235</v>
      </c>
      <c r="F469" s="44">
        <v>700</v>
      </c>
      <c r="G469" s="41">
        <v>700</v>
      </c>
      <c r="H469" s="37" t="s">
        <v>141</v>
      </c>
      <c r="I469" s="14"/>
      <c r="J469" s="363"/>
    </row>
    <row r="470" spans="1:11" s="4" customFormat="1" ht="25">
      <c r="A470" s="552"/>
      <c r="B470" s="532"/>
      <c r="C470" s="541"/>
      <c r="D470" s="455" t="s">
        <v>386</v>
      </c>
      <c r="E470" s="239" t="s">
        <v>235</v>
      </c>
      <c r="F470" s="44">
        <v>985</v>
      </c>
      <c r="G470" s="41">
        <v>985</v>
      </c>
      <c r="H470" s="37" t="s">
        <v>141</v>
      </c>
      <c r="I470" s="14"/>
      <c r="J470" s="363"/>
    </row>
    <row r="471" spans="1:11" s="4" customFormat="1" ht="25">
      <c r="A471" s="552"/>
      <c r="B471" s="532"/>
      <c r="C471" s="541"/>
      <c r="D471" s="455" t="s">
        <v>387</v>
      </c>
      <c r="E471" s="239" t="s">
        <v>235</v>
      </c>
      <c r="F471" s="41">
        <v>33700</v>
      </c>
      <c r="G471" s="41">
        <v>33700</v>
      </c>
      <c r="H471" s="37" t="s">
        <v>141</v>
      </c>
      <c r="I471" s="14"/>
      <c r="J471" s="363"/>
    </row>
    <row r="472" spans="1:11" s="4" customFormat="1" ht="25">
      <c r="A472" s="552"/>
      <c r="B472" s="532"/>
      <c r="C472" s="541"/>
      <c r="D472" s="455" t="s">
        <v>388</v>
      </c>
      <c r="E472" s="239" t="s">
        <v>235</v>
      </c>
      <c r="F472" s="41">
        <v>5100</v>
      </c>
      <c r="G472" s="41">
        <v>5100</v>
      </c>
      <c r="H472" s="37" t="s">
        <v>141</v>
      </c>
      <c r="I472" s="14"/>
      <c r="J472" s="363"/>
    </row>
    <row r="473" spans="1:11" s="4" customFormat="1" ht="25">
      <c r="A473" s="552"/>
      <c r="B473" s="532"/>
      <c r="C473" s="541"/>
      <c r="D473" s="455" t="s">
        <v>389</v>
      </c>
      <c r="E473" s="239" t="s">
        <v>235</v>
      </c>
      <c r="F473" s="41">
        <v>3600</v>
      </c>
      <c r="G473" s="41">
        <v>3600</v>
      </c>
      <c r="H473" s="37" t="s">
        <v>141</v>
      </c>
      <c r="I473" s="14"/>
      <c r="J473" s="363"/>
    </row>
    <row r="474" spans="1:11" s="4" customFormat="1" ht="37.5">
      <c r="A474" s="552"/>
      <c r="B474" s="532"/>
      <c r="C474" s="337" t="s">
        <v>744</v>
      </c>
      <c r="D474" s="337" t="s">
        <v>745</v>
      </c>
      <c r="E474" s="160" t="s">
        <v>737</v>
      </c>
      <c r="F474" s="160"/>
      <c r="G474" s="180">
        <v>3000</v>
      </c>
      <c r="H474" s="172" t="s">
        <v>140</v>
      </c>
      <c r="I474" s="14"/>
      <c r="J474" s="363"/>
    </row>
    <row r="475" spans="1:11" s="4" customFormat="1" ht="25.5" thickBot="1">
      <c r="A475" s="577"/>
      <c r="B475" s="548"/>
      <c r="C475" s="338" t="s">
        <v>746</v>
      </c>
      <c r="D475" s="338"/>
      <c r="E475" s="168" t="s">
        <v>737</v>
      </c>
      <c r="F475" s="168"/>
      <c r="G475" s="178">
        <v>550745</v>
      </c>
      <c r="H475" s="339" t="s">
        <v>140</v>
      </c>
      <c r="I475" s="47"/>
      <c r="J475" s="440"/>
    </row>
    <row r="476" spans="1:11" s="4" customFormat="1" ht="38" thickBot="1">
      <c r="A476" s="192" t="s">
        <v>113</v>
      </c>
      <c r="B476" s="478" t="s">
        <v>116</v>
      </c>
      <c r="C476" s="96" t="s">
        <v>231</v>
      </c>
      <c r="D476" s="96" t="s">
        <v>232</v>
      </c>
      <c r="E476" s="125" t="s">
        <v>524</v>
      </c>
      <c r="F476" s="87">
        <v>45500</v>
      </c>
      <c r="G476" s="88">
        <v>45500</v>
      </c>
      <c r="H476" s="225" t="s">
        <v>141</v>
      </c>
      <c r="I476" s="89"/>
      <c r="J476" s="453" t="s">
        <v>227</v>
      </c>
      <c r="K476" s="8"/>
    </row>
    <row r="477" spans="1:11">
      <c r="B477" s="484">
        <f>COUNTA(B3:B476)</f>
        <v>64</v>
      </c>
      <c r="C477" s="484">
        <f>COUNTA(C3:C476)</f>
        <v>215</v>
      </c>
    </row>
    <row r="479" spans="1:11" ht="13">
      <c r="E479" s="2" t="s">
        <v>174</v>
      </c>
      <c r="F479" s="2">
        <f>SUM(F385:F473)</f>
        <v>1085982.44</v>
      </c>
      <c r="G479" s="12">
        <f>SUM(G2:G478)</f>
        <v>14947601.049999999</v>
      </c>
    </row>
    <row r="486" spans="2:2">
      <c r="B486" s="485"/>
    </row>
    <row r="487" spans="2:2">
      <c r="B487" s="485"/>
    </row>
    <row r="488" spans="2:2">
      <c r="B488" s="1"/>
    </row>
    <row r="489" spans="2:2">
      <c r="B489" s="485"/>
    </row>
    <row r="490" spans="2:2">
      <c r="B490" s="485"/>
    </row>
  </sheetData>
  <autoFilter ref="A1:J476"/>
  <mergeCells count="142">
    <mergeCell ref="A5:A6"/>
    <mergeCell ref="B5:B6"/>
    <mergeCell ref="I435:I460"/>
    <mergeCell ref="A394:A395"/>
    <mergeCell ref="B394:B395"/>
    <mergeCell ref="A344:A357"/>
    <mergeCell ref="B344:B357"/>
    <mergeCell ref="C344:C357"/>
    <mergeCell ref="C370:C379"/>
    <mergeCell ref="A370:A381"/>
    <mergeCell ref="B370:B381"/>
    <mergeCell ref="F230:F231"/>
    <mergeCell ref="H230:H231"/>
    <mergeCell ref="C230:C231"/>
    <mergeCell ref="A229:A235"/>
    <mergeCell ref="B229:B235"/>
    <mergeCell ref="C233:C235"/>
    <mergeCell ref="A397:A406"/>
    <mergeCell ref="B397:B406"/>
    <mergeCell ref="I286:I287"/>
    <mergeCell ref="I319:I320"/>
    <mergeCell ref="C327:C332"/>
    <mergeCell ref="A281:A335"/>
    <mergeCell ref="B281:B335"/>
    <mergeCell ref="J116:J118"/>
    <mergeCell ref="J119:J129"/>
    <mergeCell ref="C435:C442"/>
    <mergeCell ref="C443:C447"/>
    <mergeCell ref="C448:C452"/>
    <mergeCell ref="C453:C457"/>
    <mergeCell ref="C458:C460"/>
    <mergeCell ref="C461:C473"/>
    <mergeCell ref="C413:C415"/>
    <mergeCell ref="E286:E287"/>
    <mergeCell ref="F286:F287"/>
    <mergeCell ref="H286:H287"/>
    <mergeCell ref="C319:C320"/>
    <mergeCell ref="E319:E320"/>
    <mergeCell ref="F319:F320"/>
    <mergeCell ref="H319:H320"/>
    <mergeCell ref="D133:D134"/>
    <mergeCell ref="C167:C174"/>
    <mergeCell ref="I224:I225"/>
    <mergeCell ref="B221:B222"/>
    <mergeCell ref="C221:C222"/>
    <mergeCell ref="C132:C134"/>
    <mergeCell ref="C156:C157"/>
    <mergeCell ref="C161:C163"/>
    <mergeCell ref="D161:D163"/>
    <mergeCell ref="A181:A182"/>
    <mergeCell ref="B181:B182"/>
    <mergeCell ref="C181:C182"/>
    <mergeCell ref="C164:C165"/>
    <mergeCell ref="C137:C138"/>
    <mergeCell ref="B224:B225"/>
    <mergeCell ref="I226:I228"/>
    <mergeCell ref="A226:A228"/>
    <mergeCell ref="B226:B228"/>
    <mergeCell ref="A9:A10"/>
    <mergeCell ref="B9:B10"/>
    <mergeCell ref="A12:A13"/>
    <mergeCell ref="B12:B13"/>
    <mergeCell ref="A17:A18"/>
    <mergeCell ref="B17:B18"/>
    <mergeCell ref="C77:C79"/>
    <mergeCell ref="C81:C111"/>
    <mergeCell ref="B25:B112"/>
    <mergeCell ref="A19:A23"/>
    <mergeCell ref="B19:B23"/>
    <mergeCell ref="C20:C23"/>
    <mergeCell ref="A25:A112"/>
    <mergeCell ref="C25:C52"/>
    <mergeCell ref="C53:C67"/>
    <mergeCell ref="C68:C76"/>
    <mergeCell ref="A115:A129"/>
    <mergeCell ref="B115:B129"/>
    <mergeCell ref="C147:C155"/>
    <mergeCell ref="A221:A222"/>
    <mergeCell ref="A435:A475"/>
    <mergeCell ref="B435:B475"/>
    <mergeCell ref="A236:A242"/>
    <mergeCell ref="B236:B242"/>
    <mergeCell ref="A385:A388"/>
    <mergeCell ref="B385:B388"/>
    <mergeCell ref="A389:A393"/>
    <mergeCell ref="B389:B393"/>
    <mergeCell ref="A255:A278"/>
    <mergeCell ref="B255:B278"/>
    <mergeCell ref="A246:A247"/>
    <mergeCell ref="B246:B247"/>
    <mergeCell ref="A248:A250"/>
    <mergeCell ref="B248:B250"/>
    <mergeCell ref="A337:A343"/>
    <mergeCell ref="B337:B343"/>
    <mergeCell ref="A14:A16"/>
    <mergeCell ref="B14:B16"/>
    <mergeCell ref="C15:C16"/>
    <mergeCell ref="A407:A425"/>
    <mergeCell ref="B407:B425"/>
    <mergeCell ref="A426:A434"/>
    <mergeCell ref="B426:B434"/>
    <mergeCell ref="C116:C117"/>
    <mergeCell ref="C119:C121"/>
    <mergeCell ref="C123:C128"/>
    <mergeCell ref="C248:C250"/>
    <mergeCell ref="C270:C271"/>
    <mergeCell ref="C272:C273"/>
    <mergeCell ref="C274:C275"/>
    <mergeCell ref="C276:C277"/>
    <mergeCell ref="C340:C343"/>
    <mergeCell ref="C256:C257"/>
    <mergeCell ref="C258:C260"/>
    <mergeCell ref="C265:C269"/>
    <mergeCell ref="C286:C287"/>
    <mergeCell ref="A358:A369"/>
    <mergeCell ref="B358:B369"/>
    <mergeCell ref="C358:C369"/>
    <mergeCell ref="A224:A225"/>
    <mergeCell ref="A7:A8"/>
    <mergeCell ref="B7:B8"/>
    <mergeCell ref="C7:C8"/>
    <mergeCell ref="H192:H193"/>
    <mergeCell ref="C196:C208"/>
    <mergeCell ref="A183:A212"/>
    <mergeCell ref="B183:B212"/>
    <mergeCell ref="C213:C215"/>
    <mergeCell ref="B213:B215"/>
    <mergeCell ref="A213:A215"/>
    <mergeCell ref="C183:C190"/>
    <mergeCell ref="C191:C193"/>
    <mergeCell ref="D192:D193"/>
    <mergeCell ref="E192:E193"/>
    <mergeCell ref="G192:G193"/>
    <mergeCell ref="H161:H163"/>
    <mergeCell ref="A132:A165"/>
    <mergeCell ref="B132:B165"/>
    <mergeCell ref="A167:A180"/>
    <mergeCell ref="B167:B180"/>
    <mergeCell ref="C175:C176"/>
    <mergeCell ref="C179:C180"/>
    <mergeCell ref="E161:E163"/>
    <mergeCell ref="G161:G163"/>
  </mergeCells>
  <pageMargins left="0.23622047244094491" right="0.23622047244094491" top="0.74803149606299213" bottom="0.74803149606299213" header="0.31496062992125984" footer="0.31496062992125984"/>
  <pageSetup paperSize="8" scale="70"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1</vt:i4>
      </vt:variant>
    </vt:vector>
  </HeadingPairs>
  <TitlesOfParts>
    <vt:vector size="1" baseType="lpstr">
      <vt:lpstr>BATERATUA</vt:lpstr>
    </vt:vector>
  </TitlesOfParts>
  <Company>VINZEO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Héctor Sainz De Diego</dc:creator>
  <cp:lastModifiedBy>sab332</cp:lastModifiedBy>
  <cp:lastPrinted>2016-09-05T10:55:42Z</cp:lastPrinted>
  <dcterms:created xsi:type="dcterms:W3CDTF">2009-01-09T08:35:12Z</dcterms:created>
  <dcterms:modified xsi:type="dcterms:W3CDTF">2018-11-05T10:25:14Z</dcterms:modified>
</cp:coreProperties>
</file>